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成绩统计表 " sheetId="4" r:id="rId1"/>
  </sheets>
  <definedNames>
    <definedName name="_xlnm._FilterDatabase" localSheetId="0" hidden="1">'总成绩统计表 '!$A$3:$R$124</definedName>
    <definedName name="_xlnm.Print_Titles" localSheetId="0">'总成绩统计表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<sst xmlns="http://schemas.openxmlformats.org/spreadsheetml/2006/main" count="422" uniqueCount="283">
  <si>
    <t>甘肃省交通运输厅所属事业单位2026年度公开招聘
工作人员成绩及体检人员名单</t>
  </si>
  <si>
    <t xml:space="preserve"> 单位：甘肃省武威公路事业发展中心</t>
  </si>
  <si>
    <t xml:space="preserve">                                     考点：甘肃省武威公路事业发展中心</t>
  </si>
  <si>
    <t>岗位
代码</t>
  </si>
  <si>
    <t>招聘专业</t>
  </si>
  <si>
    <t>招聘
人数</t>
  </si>
  <si>
    <t>姓名</t>
  </si>
  <si>
    <t>准考证号</t>
  </si>
  <si>
    <t>笔试成绩</t>
  </si>
  <si>
    <t>笔试成绩
÷3×0.6</t>
  </si>
  <si>
    <t>面试成绩</t>
  </si>
  <si>
    <t>面试成绩
×0.4</t>
  </si>
  <si>
    <t>总成绩</t>
  </si>
  <si>
    <t>名次</t>
  </si>
  <si>
    <t>是否进入体检</t>
  </si>
  <si>
    <t>备注</t>
  </si>
  <si>
    <t>08238</t>
  </si>
  <si>
    <t>（030101K）法学、（380401）法律</t>
  </si>
  <si>
    <t>裴娟娟</t>
  </si>
  <si>
    <t>1162060106208</t>
  </si>
  <si>
    <t>是</t>
  </si>
  <si>
    <t>张青桐</t>
  </si>
  <si>
    <t>1162060600411</t>
  </si>
  <si>
    <t>否</t>
  </si>
  <si>
    <t>张红妍</t>
  </si>
  <si>
    <t>1162060803916</t>
  </si>
  <si>
    <t>弃考</t>
  </si>
  <si>
    <t>08239</t>
  </si>
  <si>
    <t>（120206）人力资源管理、（120211T）劳动关系</t>
  </si>
  <si>
    <t>刘子驰</t>
  </si>
  <si>
    <t>1162061101103</t>
  </si>
  <si>
    <t>朱润燕</t>
  </si>
  <si>
    <t>1162061201501</t>
  </si>
  <si>
    <t>杨驰</t>
  </si>
  <si>
    <t>1162050501726</t>
  </si>
  <si>
    <t>08240</t>
  </si>
  <si>
    <t>（081006T）道路桥梁与渡河工程、（081010T）土木、水利与交通工程、（081802）交通工程</t>
  </si>
  <si>
    <t>董文龙</t>
  </si>
  <si>
    <t>1162060805309</t>
  </si>
  <si>
    <t>华有良</t>
  </si>
  <si>
    <t>1162060700718</t>
  </si>
  <si>
    <t>刘翰林</t>
  </si>
  <si>
    <t>1162060411309</t>
  </si>
  <si>
    <t>周盼</t>
  </si>
  <si>
    <t>1162060108823</t>
  </si>
  <si>
    <t>李娜</t>
  </si>
  <si>
    <t>1162050400118</t>
  </si>
  <si>
    <t>武晓英</t>
  </si>
  <si>
    <t>1162060103723</t>
  </si>
  <si>
    <t>08241</t>
  </si>
  <si>
    <t>（500201）道路与桥梁工程技术、（600202）道路桥梁工程技术、（500206）道路养护与管理、（600204）道路养护与管理、（500204）道路工程检测技术、（500205）道路工程造价、（500103）铁道桥梁隧道工程技术、（440305）地下与隧道工程技术、（440306）土木工程检测技术</t>
  </si>
  <si>
    <t>王国瑞</t>
  </si>
  <si>
    <t>1162061402525</t>
  </si>
  <si>
    <t>何海峰</t>
  </si>
  <si>
    <t>1162220200922</t>
  </si>
  <si>
    <t>马志明</t>
  </si>
  <si>
    <t>1162061800626</t>
  </si>
  <si>
    <t>赵文泽</t>
  </si>
  <si>
    <t>1162060900209</t>
  </si>
  <si>
    <t>王永恒</t>
  </si>
  <si>
    <t>1162061002021</t>
  </si>
  <si>
    <t>梁宗耀</t>
  </si>
  <si>
    <t>1162062000403</t>
  </si>
  <si>
    <t>王生震</t>
  </si>
  <si>
    <t>1162061200112</t>
  </si>
  <si>
    <t>梁凯翔</t>
  </si>
  <si>
    <t>1162060801503</t>
  </si>
  <si>
    <t>邓子龙</t>
  </si>
  <si>
    <t>1162060106118</t>
  </si>
  <si>
    <t>卢福春</t>
  </si>
  <si>
    <t>1162060101406</t>
  </si>
  <si>
    <t>曹小兵</t>
  </si>
  <si>
    <t>1162220104408</t>
  </si>
  <si>
    <t>丁晓飞</t>
  </si>
  <si>
    <t>1162060305218</t>
  </si>
  <si>
    <t>08242</t>
  </si>
  <si>
    <t>（500202）道路机械化施工技术、（500203）智能工程机械运用技术、（600205）公路机械化施工技术、（600206）工程机械运用技术、（460301）机电一体化技术、（460302）智能机电技术、（460202）机电设备技术</t>
  </si>
  <si>
    <t>黄金瑜</t>
  </si>
  <si>
    <t>1162220105617</t>
  </si>
  <si>
    <t>吴生文</t>
  </si>
  <si>
    <t>1162061802806</t>
  </si>
  <si>
    <t>火统梅</t>
  </si>
  <si>
    <t>1162061502325</t>
  </si>
  <si>
    <t>王涛</t>
  </si>
  <si>
    <t>1162060502926</t>
  </si>
  <si>
    <t>李刚武</t>
  </si>
  <si>
    <t>1162060701624</t>
  </si>
  <si>
    <t>张巨星</t>
  </si>
  <si>
    <t>1162060409101</t>
  </si>
  <si>
    <t>08243</t>
  </si>
  <si>
    <t>（500211）汽车检测与维修技术、（600209）汽车运用与维修技术、（500212）新能源汽车检测与维修技术、（600211）汽车运用安全管理、（600212）新能源汽车运用与维修、（560702）汽车检测与维修技术、（500210）汽车技术服务与营销、（460702）新能源汽车技术</t>
  </si>
  <si>
    <t>秦浩钟</t>
  </si>
  <si>
    <t>1162050100313</t>
  </si>
  <si>
    <t>买潇</t>
  </si>
  <si>
    <t>1162060802122</t>
  </si>
  <si>
    <t>李嘉翔</t>
  </si>
  <si>
    <t>1162270103323</t>
  </si>
  <si>
    <t>丁丁</t>
  </si>
  <si>
    <t>1162061902317</t>
  </si>
  <si>
    <t>赵祥瑞</t>
  </si>
  <si>
    <t>1162062101221</t>
  </si>
  <si>
    <t>赵凯锋</t>
  </si>
  <si>
    <t>1162050104025</t>
  </si>
  <si>
    <t>韩旭</t>
  </si>
  <si>
    <t>1162060504527</t>
  </si>
  <si>
    <t>胡炜昊</t>
  </si>
  <si>
    <t>1162060112311</t>
  </si>
  <si>
    <t>丁文玺</t>
  </si>
  <si>
    <t>1162061701012</t>
  </si>
  <si>
    <t>08244</t>
  </si>
  <si>
    <t>郭淼</t>
  </si>
  <si>
    <t>1162220101609</t>
  </si>
  <si>
    <t>杨一山</t>
  </si>
  <si>
    <t>1162060411219</t>
  </si>
  <si>
    <t>王春艳</t>
  </si>
  <si>
    <t>1162060201824</t>
  </si>
  <si>
    <t>08245</t>
  </si>
  <si>
    <t>洪瑄</t>
  </si>
  <si>
    <t>1162060201611</t>
  </si>
  <si>
    <t>杨超</t>
  </si>
  <si>
    <t>1162060802722</t>
  </si>
  <si>
    <t>罗景方</t>
  </si>
  <si>
    <t>1162061201125</t>
  </si>
  <si>
    <t>王兵龙</t>
  </si>
  <si>
    <t>1162060103515</t>
  </si>
  <si>
    <t>薛博</t>
  </si>
  <si>
    <t>1162061600204</t>
  </si>
  <si>
    <t>师家乐</t>
  </si>
  <si>
    <t>1162060202428</t>
  </si>
  <si>
    <t>08246</t>
  </si>
  <si>
    <t>马秋亮</t>
  </si>
  <si>
    <t>1162060308005</t>
  </si>
  <si>
    <t>李超伟</t>
  </si>
  <si>
    <t>1162060102705</t>
  </si>
  <si>
    <t>张耀允</t>
  </si>
  <si>
    <t>1162060111215</t>
  </si>
  <si>
    <t>郭莉</t>
  </si>
  <si>
    <t>1162220107813</t>
  </si>
  <si>
    <t>王永杰</t>
  </si>
  <si>
    <t>1162060411327</t>
  </si>
  <si>
    <t>张栋欣</t>
  </si>
  <si>
    <t>1162060702819</t>
  </si>
  <si>
    <t>沈子路</t>
  </si>
  <si>
    <t>1162060502518</t>
  </si>
  <si>
    <t>齐景轩</t>
  </si>
  <si>
    <t>1162060603403</t>
  </si>
  <si>
    <t>总成绩相同，笔试成绩高者排名为先</t>
  </si>
  <si>
    <t>孟琴</t>
  </si>
  <si>
    <t>1162060305912</t>
  </si>
  <si>
    <t>秦亮锋</t>
  </si>
  <si>
    <t>1162060106424</t>
  </si>
  <si>
    <t>支文虎</t>
  </si>
  <si>
    <t>1162061001118</t>
  </si>
  <si>
    <t>王卓林</t>
  </si>
  <si>
    <t>1162060102210</t>
  </si>
  <si>
    <t>赵杨锋</t>
  </si>
  <si>
    <t>1162060802821</t>
  </si>
  <si>
    <t>马忠龙</t>
  </si>
  <si>
    <t>1162220107303</t>
  </si>
  <si>
    <t>徐万杰</t>
  </si>
  <si>
    <t>1162061602426</t>
  </si>
  <si>
    <t>08247</t>
  </si>
  <si>
    <t>何俊庆</t>
  </si>
  <si>
    <t>1162060111624</t>
  </si>
  <si>
    <t>杨国鹏</t>
  </si>
  <si>
    <t>1162062101513</t>
  </si>
  <si>
    <t>蔡俊帆</t>
  </si>
  <si>
    <t>1162061301321</t>
  </si>
  <si>
    <t>井国斌</t>
  </si>
  <si>
    <t>1162061402511</t>
  </si>
  <si>
    <t>李万同</t>
  </si>
  <si>
    <t>1162061300605</t>
  </si>
  <si>
    <t>金隆宇</t>
  </si>
  <si>
    <t>1162061500326</t>
  </si>
  <si>
    <t>王钰</t>
  </si>
  <si>
    <t>1162220107805</t>
  </si>
  <si>
    <t>王高</t>
  </si>
  <si>
    <t>1162061203523</t>
  </si>
  <si>
    <t>张辉</t>
  </si>
  <si>
    <t>1162062001315</t>
  </si>
  <si>
    <t>08248</t>
  </si>
  <si>
    <t>孙燠晓</t>
  </si>
  <si>
    <t>1162060114329</t>
  </si>
  <si>
    <t>1162060504516</t>
  </si>
  <si>
    <t>杨凡丽</t>
  </si>
  <si>
    <t>1162061302523</t>
  </si>
  <si>
    <t>08249</t>
  </si>
  <si>
    <t>孙丹丹</t>
  </si>
  <si>
    <t>1162220202106</t>
  </si>
  <si>
    <t>包瑾鸿</t>
  </si>
  <si>
    <t>1162060112324</t>
  </si>
  <si>
    <t>徐敏</t>
  </si>
  <si>
    <t>1162061100518</t>
  </si>
  <si>
    <t>08250</t>
  </si>
  <si>
    <t>沈杰</t>
  </si>
  <si>
    <t>1162050402024</t>
  </si>
  <si>
    <t>付亚琼</t>
  </si>
  <si>
    <t>1162060701704</t>
  </si>
  <si>
    <t>甘璐</t>
  </si>
  <si>
    <t>1162061302526</t>
  </si>
  <si>
    <t>08251</t>
  </si>
  <si>
    <t>卢栋林</t>
  </si>
  <si>
    <t>1162220102003</t>
  </si>
  <si>
    <t>马生尚</t>
  </si>
  <si>
    <t>1162060702114</t>
  </si>
  <si>
    <t>唐玉成</t>
  </si>
  <si>
    <t>1162220202224</t>
  </si>
  <si>
    <t>刘阳德</t>
  </si>
  <si>
    <t>1162061300322</t>
  </si>
  <si>
    <t>陈蕊</t>
  </si>
  <si>
    <t>1162220102718</t>
  </si>
  <si>
    <t>马见强</t>
  </si>
  <si>
    <t>1162060307715</t>
  </si>
  <si>
    <t>马卓业</t>
  </si>
  <si>
    <t>1162060600123</t>
  </si>
  <si>
    <t>陆向阳</t>
  </si>
  <si>
    <t>1162220108430</t>
  </si>
  <si>
    <t>郑伟业</t>
  </si>
  <si>
    <t>1162060601908</t>
  </si>
  <si>
    <t>张明前</t>
  </si>
  <si>
    <t>1162060900115</t>
  </si>
  <si>
    <t>杨金林</t>
  </si>
  <si>
    <t>1162060306507</t>
  </si>
  <si>
    <t>安瑞龙</t>
  </si>
  <si>
    <t>1162050103529</t>
  </si>
  <si>
    <t>08252</t>
  </si>
  <si>
    <t>李永强</t>
  </si>
  <si>
    <t>1162220200926</t>
  </si>
  <si>
    <t>刘学福</t>
  </si>
  <si>
    <t>1162060802407</t>
  </si>
  <si>
    <t>谢辉</t>
  </si>
  <si>
    <t>1162061701413</t>
  </si>
  <si>
    <t>1162060603230</t>
  </si>
  <si>
    <t>石奇年</t>
  </si>
  <si>
    <t>1162060105622</t>
  </si>
  <si>
    <t>郑邦</t>
  </si>
  <si>
    <t>1162061102909</t>
  </si>
  <si>
    <t>08253</t>
  </si>
  <si>
    <t>王成龙</t>
  </si>
  <si>
    <t>1162060700419</t>
  </si>
  <si>
    <t>何浩承</t>
  </si>
  <si>
    <t>1162060802005</t>
  </si>
  <si>
    <t>许超</t>
  </si>
  <si>
    <t>1162220202118</t>
  </si>
  <si>
    <t>刘青光</t>
  </si>
  <si>
    <t>1162060306922</t>
  </si>
  <si>
    <t>许梦阳</t>
  </si>
  <si>
    <t>1162060703415</t>
  </si>
  <si>
    <t>杨百顺</t>
  </si>
  <si>
    <t>1162060111006</t>
  </si>
  <si>
    <t>王新</t>
  </si>
  <si>
    <t>1162060110119</t>
  </si>
  <si>
    <t>石浩</t>
  </si>
  <si>
    <t>1162061602614</t>
  </si>
  <si>
    <t>王磊</t>
  </si>
  <si>
    <t>1162060602313</t>
  </si>
  <si>
    <t>08254</t>
  </si>
  <si>
    <t>徐涛寿</t>
  </si>
  <si>
    <t>1162061004001</t>
  </si>
  <si>
    <t>王旭年</t>
  </si>
  <si>
    <t>1162060200618</t>
  </si>
  <si>
    <t>汤泰年</t>
  </si>
  <si>
    <t>1162220107227</t>
  </si>
  <si>
    <t>08255</t>
  </si>
  <si>
    <t>王育伟</t>
  </si>
  <si>
    <t>1162060200207</t>
  </si>
  <si>
    <t>史雨</t>
  </si>
  <si>
    <t>1162060903427</t>
  </si>
  <si>
    <t>孟凡</t>
  </si>
  <si>
    <t>1162270100813</t>
  </si>
  <si>
    <t>高歌</t>
  </si>
  <si>
    <t>1162060305408</t>
  </si>
  <si>
    <t>刘子翼</t>
  </si>
  <si>
    <t>1162220108517</t>
  </si>
  <si>
    <t>王浩</t>
  </si>
  <si>
    <t>1162061300806</t>
  </si>
  <si>
    <t>常誉学</t>
  </si>
  <si>
    <t>1162060804310</t>
  </si>
  <si>
    <t>王志鹏</t>
  </si>
  <si>
    <t>1162062102019</t>
  </si>
  <si>
    <t>姜新鲜</t>
  </si>
  <si>
    <t>1162060904307</t>
  </si>
  <si>
    <t>备注：总成绩=笔试成绩÷3×60%+面试成绩×40%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</si>
</sst>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24"/>
      <name val="方正小标宋简体"/>
      <charset val="134"/>
    </font>
    <font>
      <b/>
      <sz val="12"/>
      <name val="宋体"/>
      <charset val="134"/>
      <scheme val="minor"/>
    </font>
    <font>
      <sz val="11"/>
      <name val="宋体"/>
      <charset val="254"/>
      <scheme val="minor"/>
    </font>
    <font>
      <sz val="11"/>
      <name val="宋体"/>
      <charset val="0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1" applyNumberFormat="0" applyAlignment="0" applyProtection="0">
      <alignment vertical="center"/>
    </xf>
    <xf numFmtId="0" fontId="21" fillId="4" borderId="22" applyNumberFormat="0" applyAlignment="0" applyProtection="0">
      <alignment vertical="center"/>
    </xf>
    <xf numFmtId="0" fontId="22" fillId="4" borderId="21" applyNumberFormat="0" applyAlignment="0" applyProtection="0">
      <alignment vertical="center"/>
    </xf>
    <xf numFmtId="0" fontId="23" fillId="5" borderId="23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176" fontId="10" fillId="0" borderId="5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15" xfId="0" applyNumberFormat="1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0" xfId="0" applyNumberFormat="1" applyFont="1" applyFill="1" applyBorder="1" applyAlignment="1">
      <alignment horizontal="center" vertical="center"/>
    </xf>
    <xf numFmtId="176" fontId="10" fillId="0" borderId="1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2" fillId="0" borderId="4" xfId="0" applyFont="1" applyFill="1" applyBorder="1" applyAlignment="1" applyProtection="1" quotePrefix="1">
      <alignment horizontal="center" vertical="center" wrapText="1"/>
      <protection locked="0"/>
    </xf>
    <xf numFmtId="0" fontId="7" fillId="0" borderId="5" xfId="0" applyFont="1" applyFill="1" applyBorder="1" applyAlignment="1" quotePrefix="1">
      <alignment horizontal="center" vertical="center"/>
    </xf>
    <xf numFmtId="0" fontId="7" fillId="0" borderId="15" xfId="0" applyFont="1" applyFill="1" applyBorder="1" applyAlignment="1" quotePrefix="1">
      <alignment horizontal="center" vertical="center"/>
    </xf>
    <xf numFmtId="0" fontId="7" fillId="0" borderId="8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4"/>
  <sheetViews>
    <sheetView tabSelected="1" workbookViewId="0">
      <pane ySplit="3" topLeftCell="A62" activePane="bottomLeft" state="frozen"/>
      <selection/>
      <selection pane="bottomLeft" activeCell="A1" sqref="A1:M1"/>
    </sheetView>
  </sheetViews>
  <sheetFormatPr defaultColWidth="9" defaultRowHeight="14.25"/>
  <cols>
    <col min="1" max="1" width="6.875" style="4" customWidth="1"/>
    <col min="2" max="2" width="17.25" style="4" customWidth="1"/>
    <col min="3" max="3" width="4" style="5" customWidth="1"/>
    <col min="4" max="4" width="8.875" style="4" customWidth="1"/>
    <col min="5" max="5" width="16" style="4" customWidth="1"/>
    <col min="6" max="6" width="10.875" style="4" customWidth="1"/>
    <col min="7" max="7" width="9.75" style="6" customWidth="1"/>
    <col min="8" max="8" width="8.625" style="6" customWidth="1"/>
    <col min="9" max="9" width="10.25" style="7" customWidth="1"/>
    <col min="10" max="10" width="9.625" style="7" customWidth="1"/>
    <col min="11" max="11" width="7.25" style="7" customWidth="1"/>
    <col min="12" max="12" width="8.125" style="8" customWidth="1"/>
    <col min="13" max="13" width="15.125" style="8" customWidth="1"/>
    <col min="14" max="16384" width="9" style="8"/>
  </cols>
  <sheetData>
    <row r="1" s="1" customFormat="1" ht="76" customHeight="1" spans="1:16">
      <c r="A1" s="9" t="s">
        <v>0</v>
      </c>
      <c r="B1" s="10"/>
      <c r="C1" s="10"/>
      <c r="D1" s="10"/>
      <c r="E1" s="10"/>
      <c r="F1" s="10"/>
      <c r="G1" s="11"/>
      <c r="H1" s="11"/>
      <c r="I1" s="11"/>
      <c r="J1" s="11"/>
      <c r="K1" s="10"/>
      <c r="L1" s="10"/>
      <c r="M1" s="10"/>
    </row>
    <row r="2" s="2" customFormat="1" ht="30" customHeight="1" spans="1:16">
      <c r="A2" s="12" t="s">
        <v>1</v>
      </c>
      <c r="B2" s="12"/>
      <c r="C2" s="12"/>
      <c r="D2" s="12"/>
      <c r="E2" s="12"/>
      <c r="F2" s="13" t="s">
        <v>2</v>
      </c>
      <c r="G2" s="13"/>
      <c r="H2" s="13"/>
      <c r="I2" s="13"/>
      <c r="J2" s="13"/>
      <c r="K2" s="13"/>
      <c r="L2" s="13"/>
      <c r="M2" s="13"/>
    </row>
    <row r="3" s="3" customFormat="1" ht="75" customHeight="1" spans="1:16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  <c r="K3" s="15" t="s">
        <v>13</v>
      </c>
      <c r="L3" s="15" t="s">
        <v>14</v>
      </c>
      <c r="M3" s="17" t="s">
        <v>15</v>
      </c>
    </row>
    <row r="4" s="3" customFormat="1" ht="45" customHeight="1" spans="1:16">
      <c r="A4" s="62" t="s">
        <v>16</v>
      </c>
      <c r="B4" s="19" t="s">
        <v>17</v>
      </c>
      <c r="C4" s="20">
        <v>1</v>
      </c>
      <c r="D4" s="21" t="s">
        <v>18</v>
      </c>
      <c r="E4" s="63" t="s">
        <v>19</v>
      </c>
      <c r="F4" s="22">
        <v>209</v>
      </c>
      <c r="G4" s="23">
        <f>ROUND(F4/3*0.6,2)</f>
        <v>41.8</v>
      </c>
      <c r="H4" s="23">
        <v>84.36</v>
      </c>
      <c r="I4" s="23">
        <f>ROUND(N(H4)*0.4,2)</f>
        <v>33.74</v>
      </c>
      <c r="J4" s="23">
        <f t="shared" ref="J4:J67" si="0">G4+I4</f>
        <v>75.54</v>
      </c>
      <c r="K4" s="20">
        <v>1</v>
      </c>
      <c r="L4" s="24" t="s">
        <v>20</v>
      </c>
      <c r="M4" s="25"/>
      <c r="N4" s="26"/>
      <c r="P4" s="26"/>
    </row>
    <row r="5" s="3" customFormat="1" ht="45" customHeight="1" spans="1:16">
      <c r="A5" s="27"/>
      <c r="B5" s="28"/>
      <c r="C5" s="29"/>
      <c r="D5" s="30" t="s">
        <v>21</v>
      </c>
      <c r="E5" s="30" t="s">
        <v>22</v>
      </c>
      <c r="F5" s="31">
        <v>201.5</v>
      </c>
      <c r="G5" s="32">
        <f t="shared" ref="G5:G36" si="1">ROUND(F5/3*0.6,2)</f>
        <v>40.3</v>
      </c>
      <c r="H5" s="32">
        <v>82.94</v>
      </c>
      <c r="I5" s="32">
        <f t="shared" ref="I5:I36" si="2">ROUND(N(H5)*0.4,2)</f>
        <v>33.18</v>
      </c>
      <c r="J5" s="32">
        <f t="shared" si="0"/>
        <v>73.48</v>
      </c>
      <c r="K5" s="29">
        <v>2</v>
      </c>
      <c r="L5" s="29" t="s">
        <v>23</v>
      </c>
      <c r="M5" s="33"/>
    </row>
    <row r="6" s="3" customFormat="1" ht="45" customHeight="1" spans="1:16">
      <c r="A6" s="34"/>
      <c r="B6" s="35"/>
      <c r="C6" s="36"/>
      <c r="D6" s="37" t="s">
        <v>24</v>
      </c>
      <c r="E6" s="37" t="s">
        <v>25</v>
      </c>
      <c r="F6" s="38">
        <v>203</v>
      </c>
      <c r="G6" s="39">
        <f t="shared" si="1"/>
        <v>40.6</v>
      </c>
      <c r="H6" s="40" t="s">
        <v>26</v>
      </c>
      <c r="I6" s="39">
        <f t="shared" si="2"/>
        <v>0</v>
      </c>
      <c r="J6" s="40">
        <f t="shared" si="0"/>
        <v>40.6</v>
      </c>
      <c r="K6" s="36">
        <v>3</v>
      </c>
      <c r="L6" s="36" t="s">
        <v>23</v>
      </c>
      <c r="M6" s="41"/>
    </row>
    <row r="7" s="3" customFormat="1" ht="45" customHeight="1" spans="1:16">
      <c r="A7" s="62" t="s">
        <v>27</v>
      </c>
      <c r="B7" s="19" t="s">
        <v>28</v>
      </c>
      <c r="C7" s="20">
        <v>1</v>
      </c>
      <c r="D7" s="21" t="s">
        <v>29</v>
      </c>
      <c r="E7" s="21" t="s">
        <v>30</v>
      </c>
      <c r="F7" s="22">
        <v>200</v>
      </c>
      <c r="G7" s="23">
        <f t="shared" si="1"/>
        <v>40</v>
      </c>
      <c r="H7" s="42">
        <v>84.44</v>
      </c>
      <c r="I7" s="23">
        <f t="shared" si="2"/>
        <v>33.78</v>
      </c>
      <c r="J7" s="23">
        <f t="shared" si="0"/>
        <v>73.78</v>
      </c>
      <c r="K7" s="20">
        <v>1</v>
      </c>
      <c r="L7" s="24" t="s">
        <v>20</v>
      </c>
      <c r="M7" s="25"/>
    </row>
    <row r="8" s="3" customFormat="1" ht="45" customHeight="1" spans="1:16">
      <c r="A8" s="27"/>
      <c r="B8" s="28"/>
      <c r="C8" s="29"/>
      <c r="D8" s="30" t="s">
        <v>31</v>
      </c>
      <c r="E8" s="30" t="s">
        <v>32</v>
      </c>
      <c r="F8" s="31">
        <v>196.5</v>
      </c>
      <c r="G8" s="32">
        <f t="shared" si="1"/>
        <v>39.3</v>
      </c>
      <c r="H8" s="43">
        <v>84.1</v>
      </c>
      <c r="I8" s="32">
        <f t="shared" si="2"/>
        <v>33.64</v>
      </c>
      <c r="J8" s="32">
        <f t="shared" si="0"/>
        <v>72.94</v>
      </c>
      <c r="K8" s="29">
        <v>2</v>
      </c>
      <c r="L8" s="29" t="s">
        <v>23</v>
      </c>
      <c r="M8" s="33"/>
    </row>
    <row r="9" s="3" customFormat="1" ht="45" customHeight="1" spans="1:16">
      <c r="A9" s="44"/>
      <c r="B9" s="45"/>
      <c r="C9" s="46"/>
      <c r="D9" s="47" t="s">
        <v>33</v>
      </c>
      <c r="E9" s="47" t="s">
        <v>34</v>
      </c>
      <c r="F9" s="48">
        <v>196</v>
      </c>
      <c r="G9" s="49">
        <f t="shared" si="1"/>
        <v>39.2</v>
      </c>
      <c r="H9" s="50">
        <v>83.98</v>
      </c>
      <c r="I9" s="49">
        <f t="shared" si="2"/>
        <v>33.59</v>
      </c>
      <c r="J9" s="51">
        <f t="shared" si="0"/>
        <v>72.79</v>
      </c>
      <c r="K9" s="46">
        <v>3</v>
      </c>
      <c r="L9" s="46" t="s">
        <v>23</v>
      </c>
      <c r="M9" s="52"/>
    </row>
    <row r="10" s="3" customFormat="1" ht="45" customHeight="1" spans="1:16">
      <c r="A10" s="62" t="s">
        <v>35</v>
      </c>
      <c r="B10" s="19" t="s">
        <v>36</v>
      </c>
      <c r="C10" s="20">
        <v>2</v>
      </c>
      <c r="D10" s="21" t="s">
        <v>37</v>
      </c>
      <c r="E10" s="21" t="s">
        <v>38</v>
      </c>
      <c r="F10" s="22">
        <v>199.5</v>
      </c>
      <c r="G10" s="23">
        <f t="shared" si="1"/>
        <v>39.9</v>
      </c>
      <c r="H10" s="23">
        <v>84.56</v>
      </c>
      <c r="I10" s="23">
        <f t="shared" si="2"/>
        <v>33.82</v>
      </c>
      <c r="J10" s="23">
        <f t="shared" si="0"/>
        <v>73.72</v>
      </c>
      <c r="K10" s="20">
        <v>1</v>
      </c>
      <c r="L10" s="24" t="s">
        <v>20</v>
      </c>
      <c r="M10" s="25"/>
    </row>
    <row r="11" s="3" customFormat="1" ht="45" customHeight="1" spans="1:16">
      <c r="A11" s="27"/>
      <c r="B11" s="28"/>
      <c r="C11" s="29"/>
      <c r="D11" s="30" t="s">
        <v>39</v>
      </c>
      <c r="E11" s="30" t="s">
        <v>40</v>
      </c>
      <c r="F11" s="31">
        <v>197</v>
      </c>
      <c r="G11" s="32">
        <f t="shared" si="1"/>
        <v>39.4</v>
      </c>
      <c r="H11" s="32">
        <v>85.5</v>
      </c>
      <c r="I11" s="32">
        <f t="shared" si="2"/>
        <v>34.2</v>
      </c>
      <c r="J11" s="32">
        <f t="shared" si="0"/>
        <v>73.6</v>
      </c>
      <c r="K11" s="29">
        <v>2</v>
      </c>
      <c r="L11" s="53" t="s">
        <v>20</v>
      </c>
      <c r="M11" s="33"/>
    </row>
    <row r="12" s="3" customFormat="1" ht="45" customHeight="1" spans="1:16">
      <c r="A12" s="27"/>
      <c r="B12" s="28"/>
      <c r="C12" s="29"/>
      <c r="D12" s="30" t="s">
        <v>41</v>
      </c>
      <c r="E12" s="30" t="s">
        <v>42</v>
      </c>
      <c r="F12" s="31">
        <v>191.5</v>
      </c>
      <c r="G12" s="32">
        <f t="shared" si="1"/>
        <v>38.3</v>
      </c>
      <c r="H12" s="32">
        <v>84.18</v>
      </c>
      <c r="I12" s="32">
        <f t="shared" si="2"/>
        <v>33.67</v>
      </c>
      <c r="J12" s="32">
        <f t="shared" si="0"/>
        <v>71.97</v>
      </c>
      <c r="K12" s="29">
        <v>3</v>
      </c>
      <c r="L12" s="29" t="s">
        <v>23</v>
      </c>
      <c r="M12" s="33"/>
    </row>
    <row r="13" s="3" customFormat="1" ht="45" customHeight="1" spans="1:16">
      <c r="A13" s="27"/>
      <c r="B13" s="28"/>
      <c r="C13" s="29"/>
      <c r="D13" s="30" t="s">
        <v>43</v>
      </c>
      <c r="E13" s="30" t="s">
        <v>44</v>
      </c>
      <c r="F13" s="31">
        <v>187.5</v>
      </c>
      <c r="G13" s="32">
        <f t="shared" si="1"/>
        <v>37.5</v>
      </c>
      <c r="H13" s="32">
        <v>83.76</v>
      </c>
      <c r="I13" s="32">
        <f t="shared" si="2"/>
        <v>33.5</v>
      </c>
      <c r="J13" s="32">
        <f t="shared" si="0"/>
        <v>71</v>
      </c>
      <c r="K13" s="29">
        <v>4</v>
      </c>
      <c r="L13" s="29" t="s">
        <v>23</v>
      </c>
      <c r="M13" s="33"/>
    </row>
    <row r="14" s="3" customFormat="1" ht="45" customHeight="1" spans="1:16">
      <c r="A14" s="27"/>
      <c r="B14" s="28"/>
      <c r="C14" s="29"/>
      <c r="D14" s="30" t="s">
        <v>45</v>
      </c>
      <c r="E14" s="30" t="s">
        <v>46</v>
      </c>
      <c r="F14" s="31">
        <v>185</v>
      </c>
      <c r="G14" s="32">
        <f t="shared" si="1"/>
        <v>37</v>
      </c>
      <c r="H14" s="32">
        <v>83.96</v>
      </c>
      <c r="I14" s="32">
        <f t="shared" si="2"/>
        <v>33.58</v>
      </c>
      <c r="J14" s="32">
        <f t="shared" si="0"/>
        <v>70.58</v>
      </c>
      <c r="K14" s="29">
        <v>5</v>
      </c>
      <c r="L14" s="29" t="s">
        <v>23</v>
      </c>
      <c r="M14" s="33"/>
    </row>
    <row r="15" s="3" customFormat="1" ht="45" customHeight="1" spans="1:16">
      <c r="A15" s="44"/>
      <c r="B15" s="45"/>
      <c r="C15" s="46"/>
      <c r="D15" s="47" t="s">
        <v>47</v>
      </c>
      <c r="E15" s="64" t="s">
        <v>48</v>
      </c>
      <c r="F15" s="54">
        <v>181.5</v>
      </c>
      <c r="G15" s="51">
        <f t="shared" si="1"/>
        <v>36.3</v>
      </c>
      <c r="H15" s="51">
        <v>81.48</v>
      </c>
      <c r="I15" s="51">
        <f t="shared" si="2"/>
        <v>32.59</v>
      </c>
      <c r="J15" s="51">
        <f t="shared" si="0"/>
        <v>68.89</v>
      </c>
      <c r="K15" s="46">
        <v>6</v>
      </c>
      <c r="L15" s="46" t="s">
        <v>23</v>
      </c>
      <c r="M15" s="52"/>
    </row>
    <row r="16" s="3" customFormat="1" ht="45" customHeight="1" spans="1:16">
      <c r="A16" s="62" t="s">
        <v>49</v>
      </c>
      <c r="B16" s="19" t="s">
        <v>50</v>
      </c>
      <c r="C16" s="20">
        <v>4</v>
      </c>
      <c r="D16" s="21" t="s">
        <v>51</v>
      </c>
      <c r="E16" s="21" t="s">
        <v>52</v>
      </c>
      <c r="F16" s="22">
        <v>181.5</v>
      </c>
      <c r="G16" s="23">
        <f t="shared" si="1"/>
        <v>36.3</v>
      </c>
      <c r="H16" s="42">
        <v>85.86</v>
      </c>
      <c r="I16" s="23">
        <f t="shared" si="2"/>
        <v>34.34</v>
      </c>
      <c r="J16" s="23">
        <f t="shared" si="0"/>
        <v>70.64</v>
      </c>
      <c r="K16" s="20">
        <v>1</v>
      </c>
      <c r="L16" s="24" t="s">
        <v>20</v>
      </c>
      <c r="M16" s="25"/>
    </row>
    <row r="17" s="3" customFormat="1" ht="45" customHeight="1" spans="1:13">
      <c r="A17" s="27"/>
      <c r="B17" s="28"/>
      <c r="C17" s="29"/>
      <c r="D17" s="30" t="s">
        <v>53</v>
      </c>
      <c r="E17" s="30" t="s">
        <v>54</v>
      </c>
      <c r="F17" s="31">
        <v>176</v>
      </c>
      <c r="G17" s="32">
        <f t="shared" si="1"/>
        <v>35.2</v>
      </c>
      <c r="H17" s="43">
        <v>87.54</v>
      </c>
      <c r="I17" s="32">
        <f t="shared" si="2"/>
        <v>35.02</v>
      </c>
      <c r="J17" s="32">
        <f t="shared" si="0"/>
        <v>70.22</v>
      </c>
      <c r="K17" s="29">
        <v>2</v>
      </c>
      <c r="L17" s="53" t="s">
        <v>20</v>
      </c>
      <c r="M17" s="33"/>
    </row>
    <row r="18" s="3" customFormat="1" ht="45" customHeight="1" spans="1:13">
      <c r="A18" s="27"/>
      <c r="B18" s="28"/>
      <c r="C18" s="29"/>
      <c r="D18" s="30" t="s">
        <v>55</v>
      </c>
      <c r="E18" s="30" t="s">
        <v>56</v>
      </c>
      <c r="F18" s="31">
        <v>179.5</v>
      </c>
      <c r="G18" s="32">
        <f t="shared" si="1"/>
        <v>35.9</v>
      </c>
      <c r="H18" s="43">
        <v>85.54</v>
      </c>
      <c r="I18" s="32">
        <f t="shared" si="2"/>
        <v>34.22</v>
      </c>
      <c r="J18" s="32">
        <f t="shared" si="0"/>
        <v>70.12</v>
      </c>
      <c r="K18" s="29">
        <v>3</v>
      </c>
      <c r="L18" s="53" t="s">
        <v>20</v>
      </c>
      <c r="M18" s="33"/>
    </row>
    <row r="19" s="3" customFormat="1" ht="45" customHeight="1" spans="1:13">
      <c r="A19" s="27"/>
      <c r="B19" s="28"/>
      <c r="C19" s="29"/>
      <c r="D19" s="30" t="s">
        <v>57</v>
      </c>
      <c r="E19" s="30" t="s">
        <v>58</v>
      </c>
      <c r="F19" s="31">
        <v>172.5</v>
      </c>
      <c r="G19" s="32">
        <f t="shared" si="1"/>
        <v>34.5</v>
      </c>
      <c r="H19" s="43">
        <v>85.22</v>
      </c>
      <c r="I19" s="32">
        <f t="shared" si="2"/>
        <v>34.09</v>
      </c>
      <c r="J19" s="32">
        <f t="shared" si="0"/>
        <v>68.59</v>
      </c>
      <c r="K19" s="29">
        <v>4</v>
      </c>
      <c r="L19" s="53" t="s">
        <v>20</v>
      </c>
      <c r="M19" s="33"/>
    </row>
    <row r="20" s="3" customFormat="1" ht="45" customHeight="1" spans="1:13">
      <c r="A20" s="27"/>
      <c r="B20" s="28"/>
      <c r="C20" s="29"/>
      <c r="D20" s="30" t="s">
        <v>59</v>
      </c>
      <c r="E20" s="30" t="s">
        <v>60</v>
      </c>
      <c r="F20" s="31">
        <v>170</v>
      </c>
      <c r="G20" s="32">
        <f t="shared" si="1"/>
        <v>34</v>
      </c>
      <c r="H20" s="43">
        <v>86.24</v>
      </c>
      <c r="I20" s="32">
        <f t="shared" si="2"/>
        <v>34.5</v>
      </c>
      <c r="J20" s="32">
        <f t="shared" si="0"/>
        <v>68.5</v>
      </c>
      <c r="K20" s="29">
        <v>5</v>
      </c>
      <c r="L20" s="29" t="s">
        <v>23</v>
      </c>
      <c r="M20" s="33"/>
    </row>
    <row r="21" s="3" customFormat="1" ht="45" customHeight="1" spans="1:13">
      <c r="A21" s="27"/>
      <c r="B21" s="28"/>
      <c r="C21" s="29"/>
      <c r="D21" s="30" t="s">
        <v>61</v>
      </c>
      <c r="E21" s="30" t="s">
        <v>62</v>
      </c>
      <c r="F21" s="31">
        <v>160</v>
      </c>
      <c r="G21" s="32">
        <f t="shared" si="1"/>
        <v>32</v>
      </c>
      <c r="H21" s="43">
        <v>85.38</v>
      </c>
      <c r="I21" s="32">
        <f t="shared" si="2"/>
        <v>34.15</v>
      </c>
      <c r="J21" s="32">
        <f t="shared" si="0"/>
        <v>66.15</v>
      </c>
      <c r="K21" s="29">
        <v>6</v>
      </c>
      <c r="L21" s="29" t="s">
        <v>23</v>
      </c>
      <c r="M21" s="33"/>
    </row>
    <row r="22" s="3" customFormat="1" ht="45" customHeight="1" spans="1:13">
      <c r="A22" s="27"/>
      <c r="B22" s="28"/>
      <c r="C22" s="29"/>
      <c r="D22" s="30" t="s">
        <v>63</v>
      </c>
      <c r="E22" s="30" t="s">
        <v>64</v>
      </c>
      <c r="F22" s="31">
        <v>158.5</v>
      </c>
      <c r="G22" s="32">
        <f t="shared" si="1"/>
        <v>31.7</v>
      </c>
      <c r="H22" s="43">
        <v>83.42</v>
      </c>
      <c r="I22" s="32">
        <f t="shared" si="2"/>
        <v>33.37</v>
      </c>
      <c r="J22" s="32">
        <f t="shared" si="0"/>
        <v>65.07</v>
      </c>
      <c r="K22" s="29">
        <v>7</v>
      </c>
      <c r="L22" s="29" t="s">
        <v>23</v>
      </c>
      <c r="M22" s="33"/>
    </row>
    <row r="23" s="3" customFormat="1" ht="45" customHeight="1" spans="1:13">
      <c r="A23" s="27"/>
      <c r="B23" s="28"/>
      <c r="C23" s="29"/>
      <c r="D23" s="30" t="s">
        <v>65</v>
      </c>
      <c r="E23" s="30" t="s">
        <v>66</v>
      </c>
      <c r="F23" s="31">
        <v>152.5</v>
      </c>
      <c r="G23" s="32">
        <f t="shared" si="1"/>
        <v>30.5</v>
      </c>
      <c r="H23" s="43">
        <v>83.86</v>
      </c>
      <c r="I23" s="32">
        <f t="shared" si="2"/>
        <v>33.54</v>
      </c>
      <c r="J23" s="32">
        <f t="shared" si="0"/>
        <v>64.04</v>
      </c>
      <c r="K23" s="29">
        <v>8</v>
      </c>
      <c r="L23" s="29" t="s">
        <v>23</v>
      </c>
      <c r="M23" s="33"/>
    </row>
    <row r="24" s="3" customFormat="1" ht="45" customHeight="1" spans="1:13">
      <c r="A24" s="27"/>
      <c r="B24" s="28"/>
      <c r="C24" s="29"/>
      <c r="D24" s="30" t="s">
        <v>67</v>
      </c>
      <c r="E24" s="30" t="s">
        <v>68</v>
      </c>
      <c r="F24" s="31">
        <v>138.5</v>
      </c>
      <c r="G24" s="32">
        <f t="shared" si="1"/>
        <v>27.7</v>
      </c>
      <c r="H24" s="43">
        <v>82.82</v>
      </c>
      <c r="I24" s="32">
        <f t="shared" si="2"/>
        <v>33.13</v>
      </c>
      <c r="J24" s="32">
        <f t="shared" si="0"/>
        <v>60.83</v>
      </c>
      <c r="K24" s="29">
        <v>9</v>
      </c>
      <c r="L24" s="29" t="s">
        <v>23</v>
      </c>
      <c r="M24" s="33"/>
    </row>
    <row r="25" s="3" customFormat="1" ht="45" customHeight="1" spans="1:13">
      <c r="A25" s="27"/>
      <c r="B25" s="28"/>
      <c r="C25" s="29"/>
      <c r="D25" s="30" t="s">
        <v>69</v>
      </c>
      <c r="E25" s="30" t="s">
        <v>70</v>
      </c>
      <c r="F25" s="31">
        <v>138.5</v>
      </c>
      <c r="G25" s="32">
        <f t="shared" si="1"/>
        <v>27.7</v>
      </c>
      <c r="H25" s="43">
        <v>80.38</v>
      </c>
      <c r="I25" s="32">
        <f t="shared" si="2"/>
        <v>32.15</v>
      </c>
      <c r="J25" s="32">
        <f t="shared" si="0"/>
        <v>59.85</v>
      </c>
      <c r="K25" s="29">
        <v>10</v>
      </c>
      <c r="L25" s="29" t="s">
        <v>23</v>
      </c>
      <c r="M25" s="33"/>
    </row>
    <row r="26" s="3" customFormat="1" ht="45" customHeight="1" spans="1:13">
      <c r="A26" s="27"/>
      <c r="B26" s="28"/>
      <c r="C26" s="29"/>
      <c r="D26" s="30" t="s">
        <v>71</v>
      </c>
      <c r="E26" s="65" t="s">
        <v>72</v>
      </c>
      <c r="F26" s="55">
        <v>120</v>
      </c>
      <c r="G26" s="32">
        <f t="shared" si="1"/>
        <v>24</v>
      </c>
      <c r="H26" s="43">
        <v>84.18</v>
      </c>
      <c r="I26" s="32">
        <f t="shared" si="2"/>
        <v>33.67</v>
      </c>
      <c r="J26" s="32">
        <f t="shared" si="0"/>
        <v>57.67</v>
      </c>
      <c r="K26" s="29">
        <v>11</v>
      </c>
      <c r="L26" s="29" t="s">
        <v>23</v>
      </c>
      <c r="M26" s="33"/>
    </row>
    <row r="27" s="3" customFormat="1" ht="45" customHeight="1" spans="1:13">
      <c r="A27" s="44"/>
      <c r="B27" s="45"/>
      <c r="C27" s="46"/>
      <c r="D27" s="47" t="s">
        <v>73</v>
      </c>
      <c r="E27" s="64" t="s">
        <v>74</v>
      </c>
      <c r="F27" s="54">
        <v>129</v>
      </c>
      <c r="G27" s="51">
        <f t="shared" si="1"/>
        <v>25.8</v>
      </c>
      <c r="H27" s="51" t="s">
        <v>26</v>
      </c>
      <c r="I27" s="51">
        <f t="shared" si="2"/>
        <v>0</v>
      </c>
      <c r="J27" s="51">
        <f t="shared" si="0"/>
        <v>25.8</v>
      </c>
      <c r="K27" s="46">
        <v>12</v>
      </c>
      <c r="L27" s="46" t="s">
        <v>23</v>
      </c>
      <c r="M27" s="52"/>
    </row>
    <row r="28" s="3" customFormat="1" ht="45" customHeight="1" spans="1:13">
      <c r="A28" s="62" t="s">
        <v>75</v>
      </c>
      <c r="B28" s="19" t="s">
        <v>76</v>
      </c>
      <c r="C28" s="20">
        <v>2</v>
      </c>
      <c r="D28" s="21" t="s">
        <v>77</v>
      </c>
      <c r="E28" s="21" t="s">
        <v>78</v>
      </c>
      <c r="F28" s="22">
        <v>199</v>
      </c>
      <c r="G28" s="23">
        <f t="shared" si="1"/>
        <v>39.8</v>
      </c>
      <c r="H28" s="42">
        <v>84.84</v>
      </c>
      <c r="I28" s="23">
        <f t="shared" si="2"/>
        <v>33.94</v>
      </c>
      <c r="J28" s="23">
        <f t="shared" si="0"/>
        <v>73.74</v>
      </c>
      <c r="K28" s="20">
        <v>1</v>
      </c>
      <c r="L28" s="24" t="s">
        <v>20</v>
      </c>
      <c r="M28" s="25"/>
    </row>
    <row r="29" s="3" customFormat="1" ht="45" customHeight="1" spans="1:13">
      <c r="A29" s="27"/>
      <c r="B29" s="28"/>
      <c r="C29" s="29"/>
      <c r="D29" s="30" t="s">
        <v>79</v>
      </c>
      <c r="E29" s="30" t="s">
        <v>80</v>
      </c>
      <c r="F29" s="31">
        <v>169</v>
      </c>
      <c r="G29" s="32">
        <f t="shared" si="1"/>
        <v>33.8</v>
      </c>
      <c r="H29" s="43">
        <v>85.2</v>
      </c>
      <c r="I29" s="32">
        <f t="shared" si="2"/>
        <v>34.08</v>
      </c>
      <c r="J29" s="32">
        <f t="shared" si="0"/>
        <v>67.88</v>
      </c>
      <c r="K29" s="29">
        <v>2</v>
      </c>
      <c r="L29" s="53" t="s">
        <v>20</v>
      </c>
      <c r="M29" s="33"/>
    </row>
    <row r="30" s="3" customFormat="1" ht="45" customHeight="1" spans="1:13">
      <c r="A30" s="27"/>
      <c r="B30" s="28"/>
      <c r="C30" s="29"/>
      <c r="D30" s="30" t="s">
        <v>81</v>
      </c>
      <c r="E30" s="30" t="s">
        <v>82</v>
      </c>
      <c r="F30" s="31">
        <v>158</v>
      </c>
      <c r="G30" s="32">
        <f t="shared" si="1"/>
        <v>31.6</v>
      </c>
      <c r="H30" s="43">
        <v>86.28</v>
      </c>
      <c r="I30" s="32">
        <f t="shared" si="2"/>
        <v>34.51</v>
      </c>
      <c r="J30" s="32">
        <f t="shared" si="0"/>
        <v>66.11</v>
      </c>
      <c r="K30" s="29">
        <v>3</v>
      </c>
      <c r="L30" s="29" t="s">
        <v>23</v>
      </c>
      <c r="M30" s="33"/>
    </row>
    <row r="31" s="3" customFormat="1" ht="45" customHeight="1" spans="1:13">
      <c r="A31" s="27"/>
      <c r="B31" s="28"/>
      <c r="C31" s="29"/>
      <c r="D31" s="30" t="s">
        <v>83</v>
      </c>
      <c r="E31" s="30" t="s">
        <v>84</v>
      </c>
      <c r="F31" s="31">
        <v>157</v>
      </c>
      <c r="G31" s="32">
        <f t="shared" si="1"/>
        <v>31.4</v>
      </c>
      <c r="H31" s="43">
        <v>85.26</v>
      </c>
      <c r="I31" s="32">
        <f t="shared" si="2"/>
        <v>34.1</v>
      </c>
      <c r="J31" s="32">
        <f t="shared" si="0"/>
        <v>65.5</v>
      </c>
      <c r="K31" s="29">
        <v>4</v>
      </c>
      <c r="L31" s="29" t="s">
        <v>23</v>
      </c>
      <c r="M31" s="33"/>
    </row>
    <row r="32" s="3" customFormat="1" ht="45" customHeight="1" spans="1:13">
      <c r="A32" s="27"/>
      <c r="B32" s="28"/>
      <c r="C32" s="29"/>
      <c r="D32" s="30" t="s">
        <v>85</v>
      </c>
      <c r="E32" s="65" t="s">
        <v>86</v>
      </c>
      <c r="F32" s="55">
        <v>145</v>
      </c>
      <c r="G32" s="32">
        <f t="shared" si="1"/>
        <v>29</v>
      </c>
      <c r="H32" s="43">
        <v>82.24</v>
      </c>
      <c r="I32" s="32">
        <f t="shared" si="2"/>
        <v>32.9</v>
      </c>
      <c r="J32" s="32">
        <f t="shared" si="0"/>
        <v>61.9</v>
      </c>
      <c r="K32" s="29">
        <v>5</v>
      </c>
      <c r="L32" s="29" t="s">
        <v>23</v>
      </c>
      <c r="M32" s="33"/>
    </row>
    <row r="33" s="3" customFormat="1" ht="45" customHeight="1" spans="1:13">
      <c r="A33" s="44"/>
      <c r="B33" s="45"/>
      <c r="C33" s="46"/>
      <c r="D33" s="47" t="s">
        <v>87</v>
      </c>
      <c r="E33" s="47" t="s">
        <v>88</v>
      </c>
      <c r="F33" s="48">
        <v>155</v>
      </c>
      <c r="G33" s="51">
        <f t="shared" si="1"/>
        <v>31</v>
      </c>
      <c r="H33" s="51" t="s">
        <v>26</v>
      </c>
      <c r="I33" s="51">
        <f t="shared" si="2"/>
        <v>0</v>
      </c>
      <c r="J33" s="51">
        <f t="shared" si="0"/>
        <v>31</v>
      </c>
      <c r="K33" s="46">
        <v>6</v>
      </c>
      <c r="L33" s="46" t="s">
        <v>23</v>
      </c>
      <c r="M33" s="52"/>
    </row>
    <row r="34" s="3" customFormat="1" ht="45" customHeight="1" spans="1:13">
      <c r="A34" s="62" t="s">
        <v>89</v>
      </c>
      <c r="B34" s="19" t="s">
        <v>90</v>
      </c>
      <c r="C34" s="20">
        <v>3</v>
      </c>
      <c r="D34" s="21" t="s">
        <v>91</v>
      </c>
      <c r="E34" s="21" t="s">
        <v>92</v>
      </c>
      <c r="F34" s="22">
        <v>179.5</v>
      </c>
      <c r="G34" s="23">
        <f t="shared" si="1"/>
        <v>35.9</v>
      </c>
      <c r="H34" s="23">
        <v>85.34</v>
      </c>
      <c r="I34" s="23">
        <f t="shared" si="2"/>
        <v>34.14</v>
      </c>
      <c r="J34" s="23">
        <f t="shared" si="0"/>
        <v>70.04</v>
      </c>
      <c r="K34" s="20">
        <v>1</v>
      </c>
      <c r="L34" s="24" t="s">
        <v>20</v>
      </c>
      <c r="M34" s="25"/>
    </row>
    <row r="35" s="3" customFormat="1" ht="45" customHeight="1" spans="1:13">
      <c r="A35" s="27"/>
      <c r="B35" s="28"/>
      <c r="C35" s="29"/>
      <c r="D35" s="30" t="s">
        <v>93</v>
      </c>
      <c r="E35" s="30" t="s">
        <v>94</v>
      </c>
      <c r="F35" s="31">
        <v>180</v>
      </c>
      <c r="G35" s="32">
        <f t="shared" si="1"/>
        <v>36</v>
      </c>
      <c r="H35" s="32">
        <v>83.82</v>
      </c>
      <c r="I35" s="32">
        <f t="shared" si="2"/>
        <v>33.53</v>
      </c>
      <c r="J35" s="32">
        <f t="shared" si="0"/>
        <v>69.53</v>
      </c>
      <c r="K35" s="29">
        <v>2</v>
      </c>
      <c r="L35" s="53" t="s">
        <v>20</v>
      </c>
      <c r="M35" s="33"/>
    </row>
    <row r="36" s="3" customFormat="1" ht="45" customHeight="1" spans="1:13">
      <c r="A36" s="27"/>
      <c r="B36" s="28"/>
      <c r="C36" s="29"/>
      <c r="D36" s="30" t="s">
        <v>95</v>
      </c>
      <c r="E36" s="30" t="s">
        <v>96</v>
      </c>
      <c r="F36" s="31">
        <v>175</v>
      </c>
      <c r="G36" s="32">
        <f t="shared" si="1"/>
        <v>35</v>
      </c>
      <c r="H36" s="32">
        <v>84.76</v>
      </c>
      <c r="I36" s="32">
        <f t="shared" si="2"/>
        <v>33.9</v>
      </c>
      <c r="J36" s="32">
        <f t="shared" si="0"/>
        <v>68.9</v>
      </c>
      <c r="K36" s="29">
        <v>3</v>
      </c>
      <c r="L36" s="53" t="s">
        <v>20</v>
      </c>
      <c r="M36" s="33"/>
    </row>
    <row r="37" s="3" customFormat="1" ht="45" customHeight="1" spans="1:13">
      <c r="A37" s="27"/>
      <c r="B37" s="28"/>
      <c r="C37" s="29"/>
      <c r="D37" s="30" t="s">
        <v>97</v>
      </c>
      <c r="E37" s="30" t="s">
        <v>98</v>
      </c>
      <c r="F37" s="31">
        <v>166.5</v>
      </c>
      <c r="G37" s="32">
        <f t="shared" ref="G37:G68" si="3">ROUND(F37/3*0.6,2)</f>
        <v>33.3</v>
      </c>
      <c r="H37" s="32">
        <v>81.96</v>
      </c>
      <c r="I37" s="32">
        <f t="shared" ref="I37:I68" si="4">ROUND(N(H37)*0.4,2)</f>
        <v>32.78</v>
      </c>
      <c r="J37" s="32">
        <f t="shared" si="0"/>
        <v>66.08</v>
      </c>
      <c r="K37" s="29">
        <v>4</v>
      </c>
      <c r="L37" s="29" t="s">
        <v>23</v>
      </c>
      <c r="M37" s="33"/>
    </row>
    <row r="38" s="3" customFormat="1" ht="45" customHeight="1" spans="1:13">
      <c r="A38" s="27"/>
      <c r="B38" s="28"/>
      <c r="C38" s="29"/>
      <c r="D38" s="30" t="s">
        <v>99</v>
      </c>
      <c r="E38" s="30" t="s">
        <v>100</v>
      </c>
      <c r="F38" s="31">
        <v>159.5</v>
      </c>
      <c r="G38" s="32">
        <f t="shared" si="3"/>
        <v>31.9</v>
      </c>
      <c r="H38" s="32">
        <v>85.3</v>
      </c>
      <c r="I38" s="32">
        <f t="shared" si="4"/>
        <v>34.12</v>
      </c>
      <c r="J38" s="32">
        <f t="shared" si="0"/>
        <v>66.02</v>
      </c>
      <c r="K38" s="29">
        <v>5</v>
      </c>
      <c r="L38" s="29" t="s">
        <v>23</v>
      </c>
      <c r="M38" s="33"/>
    </row>
    <row r="39" s="3" customFormat="1" ht="45" customHeight="1" spans="1:13">
      <c r="A39" s="27"/>
      <c r="B39" s="28"/>
      <c r="C39" s="29"/>
      <c r="D39" s="30" t="s">
        <v>101</v>
      </c>
      <c r="E39" s="30" t="s">
        <v>102</v>
      </c>
      <c r="F39" s="31">
        <v>160.5</v>
      </c>
      <c r="G39" s="32">
        <f t="shared" si="3"/>
        <v>32.1</v>
      </c>
      <c r="H39" s="32">
        <v>82.64</v>
      </c>
      <c r="I39" s="32">
        <f t="shared" si="4"/>
        <v>33.06</v>
      </c>
      <c r="J39" s="32">
        <f t="shared" si="0"/>
        <v>65.16</v>
      </c>
      <c r="K39" s="29">
        <v>6</v>
      </c>
      <c r="L39" s="29" t="s">
        <v>23</v>
      </c>
      <c r="M39" s="33"/>
    </row>
    <row r="40" s="3" customFormat="1" ht="45" customHeight="1" spans="1:13">
      <c r="A40" s="27"/>
      <c r="B40" s="28"/>
      <c r="C40" s="29"/>
      <c r="D40" s="30" t="s">
        <v>103</v>
      </c>
      <c r="E40" s="65" t="s">
        <v>104</v>
      </c>
      <c r="F40" s="55">
        <v>140.5</v>
      </c>
      <c r="G40" s="32">
        <f t="shared" si="3"/>
        <v>28.1</v>
      </c>
      <c r="H40" s="32">
        <v>82.8</v>
      </c>
      <c r="I40" s="32">
        <f t="shared" si="4"/>
        <v>33.12</v>
      </c>
      <c r="J40" s="32">
        <f t="shared" si="0"/>
        <v>61.22</v>
      </c>
      <c r="K40" s="29">
        <v>7</v>
      </c>
      <c r="L40" s="29" t="s">
        <v>23</v>
      </c>
      <c r="M40" s="33"/>
    </row>
    <row r="41" s="3" customFormat="1" ht="45" customHeight="1" spans="1:13">
      <c r="A41" s="27"/>
      <c r="B41" s="28"/>
      <c r="C41" s="29"/>
      <c r="D41" s="30" t="s">
        <v>105</v>
      </c>
      <c r="E41" s="65" t="s">
        <v>106</v>
      </c>
      <c r="F41" s="55">
        <v>136</v>
      </c>
      <c r="G41" s="32">
        <f t="shared" si="3"/>
        <v>27.2</v>
      </c>
      <c r="H41" s="32">
        <v>82.12</v>
      </c>
      <c r="I41" s="32">
        <f t="shared" si="4"/>
        <v>32.85</v>
      </c>
      <c r="J41" s="32">
        <f t="shared" si="0"/>
        <v>60.05</v>
      </c>
      <c r="K41" s="29">
        <v>8</v>
      </c>
      <c r="L41" s="29" t="s">
        <v>23</v>
      </c>
      <c r="M41" s="33"/>
    </row>
    <row r="42" s="3" customFormat="1" ht="45" customHeight="1" spans="1:13">
      <c r="A42" s="44"/>
      <c r="B42" s="45"/>
      <c r="C42" s="46"/>
      <c r="D42" s="47" t="s">
        <v>107</v>
      </c>
      <c r="E42" s="64" t="s">
        <v>108</v>
      </c>
      <c r="F42" s="54">
        <v>136</v>
      </c>
      <c r="G42" s="51">
        <f t="shared" si="3"/>
        <v>27.2</v>
      </c>
      <c r="H42" s="51" t="s">
        <v>26</v>
      </c>
      <c r="I42" s="51">
        <f t="shared" si="4"/>
        <v>0</v>
      </c>
      <c r="J42" s="51">
        <f t="shared" si="0"/>
        <v>27.2</v>
      </c>
      <c r="K42" s="46">
        <v>9</v>
      </c>
      <c r="L42" s="46" t="s">
        <v>23</v>
      </c>
      <c r="M42" s="52"/>
    </row>
    <row r="43" s="3" customFormat="1" ht="45" customHeight="1" spans="1:13">
      <c r="A43" s="62" t="s">
        <v>109</v>
      </c>
      <c r="B43" s="19" t="s">
        <v>17</v>
      </c>
      <c r="C43" s="20">
        <v>1</v>
      </c>
      <c r="D43" s="21" t="s">
        <v>110</v>
      </c>
      <c r="E43" s="21" t="s">
        <v>111</v>
      </c>
      <c r="F43" s="22">
        <v>203</v>
      </c>
      <c r="G43" s="23">
        <f t="shared" si="3"/>
        <v>40.6</v>
      </c>
      <c r="H43" s="42">
        <v>84.84</v>
      </c>
      <c r="I43" s="23">
        <f t="shared" si="4"/>
        <v>33.94</v>
      </c>
      <c r="J43" s="23">
        <f t="shared" si="0"/>
        <v>74.54</v>
      </c>
      <c r="K43" s="20">
        <v>1</v>
      </c>
      <c r="L43" s="24" t="s">
        <v>20</v>
      </c>
      <c r="M43" s="25"/>
    </row>
    <row r="44" s="3" customFormat="1" ht="45" customHeight="1" spans="1:13">
      <c r="A44" s="27"/>
      <c r="B44" s="28"/>
      <c r="C44" s="29"/>
      <c r="D44" s="30" t="s">
        <v>112</v>
      </c>
      <c r="E44" s="65" t="s">
        <v>113</v>
      </c>
      <c r="F44" s="55">
        <v>202</v>
      </c>
      <c r="G44" s="32">
        <f t="shared" si="3"/>
        <v>40.4</v>
      </c>
      <c r="H44" s="43">
        <v>83.1</v>
      </c>
      <c r="I44" s="32">
        <f t="shared" si="4"/>
        <v>33.24</v>
      </c>
      <c r="J44" s="32">
        <f t="shared" si="0"/>
        <v>73.64</v>
      </c>
      <c r="K44" s="29">
        <v>2</v>
      </c>
      <c r="L44" s="29" t="s">
        <v>23</v>
      </c>
      <c r="M44" s="33"/>
    </row>
    <row r="45" s="3" customFormat="1" ht="45" customHeight="1" spans="1:13">
      <c r="A45" s="44"/>
      <c r="B45" s="45"/>
      <c r="C45" s="46"/>
      <c r="D45" s="47" t="s">
        <v>114</v>
      </c>
      <c r="E45" s="64" t="s">
        <v>115</v>
      </c>
      <c r="F45" s="54">
        <v>198.5</v>
      </c>
      <c r="G45" s="51">
        <f t="shared" si="3"/>
        <v>39.7</v>
      </c>
      <c r="H45" s="50">
        <v>84.66</v>
      </c>
      <c r="I45" s="51">
        <f t="shared" si="4"/>
        <v>33.86</v>
      </c>
      <c r="J45" s="51">
        <f t="shared" si="0"/>
        <v>73.56</v>
      </c>
      <c r="K45" s="46">
        <v>3</v>
      </c>
      <c r="L45" s="46" t="s">
        <v>23</v>
      </c>
      <c r="M45" s="52"/>
    </row>
    <row r="46" s="3" customFormat="1" ht="45" customHeight="1" spans="1:13">
      <c r="A46" s="62" t="s">
        <v>116</v>
      </c>
      <c r="B46" s="19" t="s">
        <v>36</v>
      </c>
      <c r="C46" s="20">
        <v>2</v>
      </c>
      <c r="D46" s="21" t="s">
        <v>117</v>
      </c>
      <c r="E46" s="21" t="s">
        <v>118</v>
      </c>
      <c r="F46" s="22">
        <v>200</v>
      </c>
      <c r="G46" s="23">
        <f t="shared" si="3"/>
        <v>40</v>
      </c>
      <c r="H46" s="42">
        <v>85.12</v>
      </c>
      <c r="I46" s="23">
        <f t="shared" si="4"/>
        <v>34.05</v>
      </c>
      <c r="J46" s="23">
        <f t="shared" si="0"/>
        <v>74.05</v>
      </c>
      <c r="K46" s="20">
        <v>1</v>
      </c>
      <c r="L46" s="24" t="s">
        <v>20</v>
      </c>
      <c r="M46" s="25"/>
    </row>
    <row r="47" s="3" customFormat="1" ht="45" customHeight="1" spans="1:13">
      <c r="A47" s="27"/>
      <c r="B47" s="28"/>
      <c r="C47" s="29"/>
      <c r="D47" s="30" t="s">
        <v>119</v>
      </c>
      <c r="E47" s="30" t="s">
        <v>120</v>
      </c>
      <c r="F47" s="31">
        <v>184.5</v>
      </c>
      <c r="G47" s="32">
        <f t="shared" si="3"/>
        <v>36.9</v>
      </c>
      <c r="H47" s="43">
        <v>88.64</v>
      </c>
      <c r="I47" s="32">
        <f t="shared" si="4"/>
        <v>35.46</v>
      </c>
      <c r="J47" s="32">
        <f t="shared" si="0"/>
        <v>72.36</v>
      </c>
      <c r="K47" s="29">
        <v>2</v>
      </c>
      <c r="L47" s="53" t="s">
        <v>20</v>
      </c>
      <c r="M47" s="33"/>
    </row>
    <row r="48" s="3" customFormat="1" ht="45" customHeight="1" spans="1:13">
      <c r="A48" s="27"/>
      <c r="B48" s="28"/>
      <c r="C48" s="29"/>
      <c r="D48" s="30" t="s">
        <v>121</v>
      </c>
      <c r="E48" s="30" t="s">
        <v>122</v>
      </c>
      <c r="F48" s="31">
        <v>189.5</v>
      </c>
      <c r="G48" s="32">
        <f t="shared" si="3"/>
        <v>37.9</v>
      </c>
      <c r="H48" s="43">
        <v>85.24</v>
      </c>
      <c r="I48" s="32">
        <f t="shared" si="4"/>
        <v>34.1</v>
      </c>
      <c r="J48" s="32">
        <f t="shared" si="0"/>
        <v>72</v>
      </c>
      <c r="K48" s="29">
        <v>3</v>
      </c>
      <c r="L48" s="29" t="s">
        <v>23</v>
      </c>
      <c r="M48" s="33"/>
    </row>
    <row r="49" s="3" customFormat="1" ht="45" customHeight="1" spans="1:18">
      <c r="A49" s="27"/>
      <c r="B49" s="28"/>
      <c r="C49" s="29"/>
      <c r="D49" s="30" t="s">
        <v>123</v>
      </c>
      <c r="E49" s="30" t="s">
        <v>124</v>
      </c>
      <c r="F49" s="31">
        <v>189</v>
      </c>
      <c r="G49" s="32">
        <f t="shared" si="3"/>
        <v>37.8</v>
      </c>
      <c r="H49" s="43">
        <v>84.56</v>
      </c>
      <c r="I49" s="32">
        <f t="shared" si="4"/>
        <v>33.82</v>
      </c>
      <c r="J49" s="32">
        <f t="shared" si="0"/>
        <v>71.62</v>
      </c>
      <c r="K49" s="29">
        <v>4</v>
      </c>
      <c r="L49" s="29" t="s">
        <v>23</v>
      </c>
      <c r="M49" s="33"/>
    </row>
    <row r="50" s="3" customFormat="1" ht="45" customHeight="1" spans="1:18">
      <c r="A50" s="27"/>
      <c r="B50" s="28"/>
      <c r="C50" s="29"/>
      <c r="D50" s="30" t="s">
        <v>125</v>
      </c>
      <c r="E50" s="30" t="s">
        <v>126</v>
      </c>
      <c r="F50" s="31">
        <v>185.5</v>
      </c>
      <c r="G50" s="32">
        <f t="shared" si="3"/>
        <v>37.1</v>
      </c>
      <c r="H50" s="43">
        <v>84.36</v>
      </c>
      <c r="I50" s="32">
        <f t="shared" si="4"/>
        <v>33.74</v>
      </c>
      <c r="J50" s="32">
        <f t="shared" si="0"/>
        <v>70.84</v>
      </c>
      <c r="K50" s="29">
        <v>5</v>
      </c>
      <c r="L50" s="29" t="s">
        <v>23</v>
      </c>
      <c r="M50" s="33"/>
    </row>
    <row r="51" s="3" customFormat="1" ht="45" customHeight="1" spans="1:18">
      <c r="A51" s="44"/>
      <c r="B51" s="45"/>
      <c r="C51" s="46"/>
      <c r="D51" s="47" t="s">
        <v>127</v>
      </c>
      <c r="E51" s="47" t="s">
        <v>128</v>
      </c>
      <c r="F51" s="48">
        <v>183</v>
      </c>
      <c r="G51" s="51">
        <f t="shared" si="3"/>
        <v>36.6</v>
      </c>
      <c r="H51" s="50">
        <v>83.38</v>
      </c>
      <c r="I51" s="51">
        <f t="shared" si="4"/>
        <v>33.35</v>
      </c>
      <c r="J51" s="51">
        <f t="shared" si="0"/>
        <v>69.95</v>
      </c>
      <c r="K51" s="46">
        <v>6</v>
      </c>
      <c r="L51" s="46" t="s">
        <v>23</v>
      </c>
      <c r="M51" s="52"/>
    </row>
    <row r="52" s="3" customFormat="1" ht="45" customHeight="1" spans="1:18">
      <c r="A52" s="62" t="s">
        <v>129</v>
      </c>
      <c r="B52" s="19" t="s">
        <v>50</v>
      </c>
      <c r="C52" s="20">
        <v>5</v>
      </c>
      <c r="D52" s="21" t="s">
        <v>130</v>
      </c>
      <c r="E52" s="21" t="s">
        <v>131</v>
      </c>
      <c r="F52" s="22">
        <v>174.5</v>
      </c>
      <c r="G52" s="23">
        <f t="shared" si="3"/>
        <v>34.9</v>
      </c>
      <c r="H52" s="42">
        <v>83.98</v>
      </c>
      <c r="I52" s="23">
        <f t="shared" si="4"/>
        <v>33.59</v>
      </c>
      <c r="J52" s="23">
        <f t="shared" si="0"/>
        <v>68.49</v>
      </c>
      <c r="K52" s="20">
        <v>1</v>
      </c>
      <c r="L52" s="24" t="s">
        <v>20</v>
      </c>
      <c r="M52" s="25"/>
    </row>
    <row r="53" s="3" customFormat="1" ht="45" customHeight="1" spans="1:18">
      <c r="A53" s="27"/>
      <c r="B53" s="28"/>
      <c r="C53" s="29"/>
      <c r="D53" s="30" t="s">
        <v>132</v>
      </c>
      <c r="E53" s="30" t="s">
        <v>133</v>
      </c>
      <c r="F53" s="31">
        <v>166.5</v>
      </c>
      <c r="G53" s="32">
        <f t="shared" si="3"/>
        <v>33.3</v>
      </c>
      <c r="H53" s="43">
        <v>86.02</v>
      </c>
      <c r="I53" s="32">
        <f t="shared" si="4"/>
        <v>34.41</v>
      </c>
      <c r="J53" s="32">
        <f t="shared" si="0"/>
        <v>67.71</v>
      </c>
      <c r="K53" s="29">
        <v>2</v>
      </c>
      <c r="L53" s="53" t="s">
        <v>20</v>
      </c>
      <c r="M53" s="33"/>
    </row>
    <row r="54" s="3" customFormat="1" ht="45" customHeight="1" spans="1:18">
      <c r="A54" s="27"/>
      <c r="B54" s="28"/>
      <c r="C54" s="29"/>
      <c r="D54" s="30" t="s">
        <v>134</v>
      </c>
      <c r="E54" s="30" t="s">
        <v>135</v>
      </c>
      <c r="F54" s="31">
        <v>168</v>
      </c>
      <c r="G54" s="32">
        <f t="shared" si="3"/>
        <v>33.6</v>
      </c>
      <c r="H54" s="43">
        <v>84.2</v>
      </c>
      <c r="I54" s="32">
        <f t="shared" si="4"/>
        <v>33.68</v>
      </c>
      <c r="J54" s="32">
        <f t="shared" si="0"/>
        <v>67.28</v>
      </c>
      <c r="K54" s="29">
        <v>3</v>
      </c>
      <c r="L54" s="53" t="s">
        <v>20</v>
      </c>
      <c r="M54" s="33"/>
    </row>
    <row r="55" s="3" customFormat="1" ht="45" customHeight="1" spans="1:18">
      <c r="A55" s="27"/>
      <c r="B55" s="28"/>
      <c r="C55" s="29"/>
      <c r="D55" s="30" t="s">
        <v>136</v>
      </c>
      <c r="E55" s="30" t="s">
        <v>137</v>
      </c>
      <c r="F55" s="31">
        <v>163.5</v>
      </c>
      <c r="G55" s="32">
        <f t="shared" si="3"/>
        <v>32.7</v>
      </c>
      <c r="H55" s="43">
        <v>84.4</v>
      </c>
      <c r="I55" s="32">
        <f t="shared" si="4"/>
        <v>33.76</v>
      </c>
      <c r="J55" s="32">
        <f t="shared" si="0"/>
        <v>66.46</v>
      </c>
      <c r="K55" s="29">
        <v>4</v>
      </c>
      <c r="L55" s="53" t="s">
        <v>20</v>
      </c>
      <c r="M55" s="33"/>
    </row>
    <row r="56" s="3" customFormat="1" ht="45" customHeight="1" spans="1:18">
      <c r="A56" s="27"/>
      <c r="B56" s="28"/>
      <c r="C56" s="29"/>
      <c r="D56" s="30" t="s">
        <v>138</v>
      </c>
      <c r="E56" s="30" t="s">
        <v>139</v>
      </c>
      <c r="F56" s="31">
        <v>163</v>
      </c>
      <c r="G56" s="32">
        <f t="shared" si="3"/>
        <v>32.6</v>
      </c>
      <c r="H56" s="43">
        <v>84.18</v>
      </c>
      <c r="I56" s="32">
        <f t="shared" si="4"/>
        <v>33.67</v>
      </c>
      <c r="J56" s="32">
        <f t="shared" si="0"/>
        <v>66.27</v>
      </c>
      <c r="K56" s="29">
        <v>5</v>
      </c>
      <c r="L56" s="53" t="s">
        <v>20</v>
      </c>
      <c r="M56" s="33"/>
    </row>
    <row r="57" s="3" customFormat="1" ht="45" customHeight="1" spans="1:18">
      <c r="A57" s="27"/>
      <c r="B57" s="28"/>
      <c r="C57" s="29"/>
      <c r="D57" s="30" t="s">
        <v>140</v>
      </c>
      <c r="E57" s="30" t="s">
        <v>141</v>
      </c>
      <c r="F57" s="31">
        <v>151</v>
      </c>
      <c r="G57" s="32">
        <f t="shared" si="3"/>
        <v>30.2</v>
      </c>
      <c r="H57" s="43">
        <v>86.34</v>
      </c>
      <c r="I57" s="32">
        <f t="shared" si="4"/>
        <v>34.54</v>
      </c>
      <c r="J57" s="32">
        <f t="shared" si="0"/>
        <v>64.74</v>
      </c>
      <c r="K57" s="29">
        <v>6</v>
      </c>
      <c r="L57" s="29" t="s">
        <v>23</v>
      </c>
      <c r="M57" s="33"/>
    </row>
    <row r="58" s="3" customFormat="1" ht="45" customHeight="1" spans="1:18">
      <c r="A58" s="27"/>
      <c r="B58" s="28"/>
      <c r="C58" s="29"/>
      <c r="D58" s="30" t="s">
        <v>142</v>
      </c>
      <c r="E58" s="30" t="s">
        <v>143</v>
      </c>
      <c r="F58" s="31">
        <v>150.5</v>
      </c>
      <c r="G58" s="32">
        <f t="shared" si="3"/>
        <v>30.1</v>
      </c>
      <c r="H58" s="43">
        <v>84.14</v>
      </c>
      <c r="I58" s="32">
        <f t="shared" si="4"/>
        <v>33.66</v>
      </c>
      <c r="J58" s="32">
        <f t="shared" si="0"/>
        <v>63.76</v>
      </c>
      <c r="K58" s="29">
        <v>7</v>
      </c>
      <c r="L58" s="29" t="s">
        <v>23</v>
      </c>
      <c r="M58" s="33"/>
    </row>
    <row r="59" s="3" customFormat="1" ht="45" customHeight="1" spans="1:18">
      <c r="A59" s="27"/>
      <c r="B59" s="28"/>
      <c r="C59" s="29"/>
      <c r="D59" s="30" t="s">
        <v>144</v>
      </c>
      <c r="E59" s="30" t="s">
        <v>145</v>
      </c>
      <c r="F59" s="31">
        <v>151</v>
      </c>
      <c r="G59" s="32">
        <f t="shared" si="3"/>
        <v>30.2</v>
      </c>
      <c r="H59" s="43">
        <v>83.18</v>
      </c>
      <c r="I59" s="32">
        <f t="shared" si="4"/>
        <v>33.27</v>
      </c>
      <c r="J59" s="32">
        <f t="shared" si="0"/>
        <v>63.47</v>
      </c>
      <c r="K59" s="29">
        <v>8</v>
      </c>
      <c r="L59" s="29" t="s">
        <v>23</v>
      </c>
      <c r="M59" s="56" t="s">
        <v>146</v>
      </c>
    </row>
    <row r="60" s="3" customFormat="1" ht="45" customHeight="1" spans="1:18">
      <c r="A60" s="27"/>
      <c r="B60" s="28"/>
      <c r="C60" s="29"/>
      <c r="D60" s="30" t="s">
        <v>147</v>
      </c>
      <c r="E60" s="30" t="s">
        <v>148</v>
      </c>
      <c r="F60" s="31">
        <v>149.5</v>
      </c>
      <c r="G60" s="32">
        <f t="shared" si="3"/>
        <v>29.9</v>
      </c>
      <c r="H60" s="43">
        <v>83.92</v>
      </c>
      <c r="I60" s="32">
        <f t="shared" si="4"/>
        <v>33.57</v>
      </c>
      <c r="J60" s="32">
        <f t="shared" si="0"/>
        <v>63.47</v>
      </c>
      <c r="K60" s="29">
        <v>9</v>
      </c>
      <c r="L60" s="29" t="s">
        <v>23</v>
      </c>
      <c r="M60" s="56"/>
    </row>
    <row r="61" s="3" customFormat="1" ht="45" customHeight="1" spans="1:18">
      <c r="A61" s="27"/>
      <c r="B61" s="28"/>
      <c r="C61" s="29"/>
      <c r="D61" s="30" t="s">
        <v>149</v>
      </c>
      <c r="E61" s="30" t="s">
        <v>150</v>
      </c>
      <c r="F61" s="31">
        <v>149</v>
      </c>
      <c r="G61" s="32">
        <f t="shared" si="3"/>
        <v>29.8</v>
      </c>
      <c r="H61" s="43">
        <v>84</v>
      </c>
      <c r="I61" s="32">
        <f t="shared" si="4"/>
        <v>33.6</v>
      </c>
      <c r="J61" s="32">
        <f t="shared" si="0"/>
        <v>63.4</v>
      </c>
      <c r="K61" s="29">
        <v>10</v>
      </c>
      <c r="L61" s="29" t="s">
        <v>23</v>
      </c>
      <c r="M61" s="33"/>
    </row>
    <row r="62" s="3" customFormat="1" ht="45" customHeight="1" spans="1:18">
      <c r="A62" s="27"/>
      <c r="B62" s="28"/>
      <c r="C62" s="29"/>
      <c r="D62" s="30" t="s">
        <v>151</v>
      </c>
      <c r="E62" s="30" t="s">
        <v>152</v>
      </c>
      <c r="F62" s="31">
        <v>148.5</v>
      </c>
      <c r="G62" s="32">
        <f t="shared" si="3"/>
        <v>29.7</v>
      </c>
      <c r="H62" s="43">
        <v>82.82</v>
      </c>
      <c r="I62" s="32">
        <f t="shared" si="4"/>
        <v>33.13</v>
      </c>
      <c r="J62" s="32">
        <f t="shared" si="0"/>
        <v>62.83</v>
      </c>
      <c r="K62" s="29">
        <v>11</v>
      </c>
      <c r="L62" s="29" t="s">
        <v>23</v>
      </c>
      <c r="M62" s="33"/>
    </row>
    <row r="63" s="3" customFormat="1" ht="45" customHeight="1" spans="1:18">
      <c r="A63" s="27"/>
      <c r="B63" s="28"/>
      <c r="C63" s="29"/>
      <c r="D63" s="30" t="s">
        <v>153</v>
      </c>
      <c r="E63" s="30" t="s">
        <v>154</v>
      </c>
      <c r="F63" s="31">
        <v>146</v>
      </c>
      <c r="G63" s="32">
        <f t="shared" si="3"/>
        <v>29.2</v>
      </c>
      <c r="H63" s="43">
        <v>81.54</v>
      </c>
      <c r="I63" s="32">
        <f t="shared" si="4"/>
        <v>32.62</v>
      </c>
      <c r="J63" s="32">
        <f t="shared" si="0"/>
        <v>61.82</v>
      </c>
      <c r="K63" s="29">
        <v>12</v>
      </c>
      <c r="L63" s="29" t="s">
        <v>23</v>
      </c>
      <c r="M63" s="56" t="s">
        <v>146</v>
      </c>
    </row>
    <row r="64" s="3" customFormat="1" ht="45" customHeight="1" spans="1:18">
      <c r="A64" s="27"/>
      <c r="B64" s="28"/>
      <c r="C64" s="29"/>
      <c r="D64" s="30" t="s">
        <v>155</v>
      </c>
      <c r="E64" s="30" t="s">
        <v>156</v>
      </c>
      <c r="F64" s="31">
        <v>143</v>
      </c>
      <c r="G64" s="32">
        <f t="shared" si="3"/>
        <v>28.6</v>
      </c>
      <c r="H64" s="43">
        <v>83.04</v>
      </c>
      <c r="I64" s="32">
        <f t="shared" si="4"/>
        <v>33.22</v>
      </c>
      <c r="J64" s="32">
        <f t="shared" si="0"/>
        <v>61.82</v>
      </c>
      <c r="K64" s="29">
        <v>13</v>
      </c>
      <c r="L64" s="29" t="s">
        <v>23</v>
      </c>
      <c r="M64" s="56"/>
      <c r="O64" s="57"/>
      <c r="P64" s="58"/>
      <c r="Q64" s="59"/>
      <c r="R64" s="58"/>
    </row>
    <row r="65" s="3" customFormat="1" ht="45" customHeight="1" spans="1:18">
      <c r="A65" s="27"/>
      <c r="B65" s="28"/>
      <c r="C65" s="29"/>
      <c r="D65" s="30" t="s">
        <v>157</v>
      </c>
      <c r="E65" s="65" t="s">
        <v>158</v>
      </c>
      <c r="F65" s="55">
        <v>133.5</v>
      </c>
      <c r="G65" s="32">
        <f t="shared" si="3"/>
        <v>26.7</v>
      </c>
      <c r="H65" s="43">
        <v>80.66</v>
      </c>
      <c r="I65" s="32">
        <f t="shared" si="4"/>
        <v>32.26</v>
      </c>
      <c r="J65" s="32">
        <f t="shared" si="0"/>
        <v>58.96</v>
      </c>
      <c r="K65" s="29">
        <v>14</v>
      </c>
      <c r="L65" s="29" t="s">
        <v>23</v>
      </c>
      <c r="M65" s="33"/>
      <c r="O65" s="57"/>
      <c r="P65" s="58"/>
      <c r="Q65" s="59"/>
      <c r="R65" s="58"/>
    </row>
    <row r="66" s="3" customFormat="1" ht="45" customHeight="1" spans="1:18">
      <c r="A66" s="44"/>
      <c r="B66" s="45"/>
      <c r="C66" s="46"/>
      <c r="D66" s="47" t="s">
        <v>159</v>
      </c>
      <c r="E66" s="47" t="s">
        <v>160</v>
      </c>
      <c r="F66" s="48">
        <v>145</v>
      </c>
      <c r="G66" s="51">
        <f t="shared" si="3"/>
        <v>29</v>
      </c>
      <c r="H66" s="50" t="s">
        <v>26</v>
      </c>
      <c r="I66" s="51">
        <f t="shared" si="4"/>
        <v>0</v>
      </c>
      <c r="J66" s="51">
        <f t="shared" si="0"/>
        <v>29</v>
      </c>
      <c r="K66" s="46">
        <v>15</v>
      </c>
      <c r="L66" s="46" t="s">
        <v>23</v>
      </c>
      <c r="M66" s="52"/>
    </row>
    <row r="67" s="3" customFormat="1" ht="45" customHeight="1" spans="1:18">
      <c r="A67" s="62" t="s">
        <v>161</v>
      </c>
      <c r="B67" s="19" t="s">
        <v>90</v>
      </c>
      <c r="C67" s="20">
        <v>3</v>
      </c>
      <c r="D67" s="21" t="s">
        <v>162</v>
      </c>
      <c r="E67" s="21" t="s">
        <v>163</v>
      </c>
      <c r="F67" s="22">
        <v>160</v>
      </c>
      <c r="G67" s="23">
        <f t="shared" si="3"/>
        <v>32</v>
      </c>
      <c r="H67" s="42">
        <v>84</v>
      </c>
      <c r="I67" s="23">
        <f t="shared" si="4"/>
        <v>33.6</v>
      </c>
      <c r="J67" s="23">
        <f t="shared" si="0"/>
        <v>65.6</v>
      </c>
      <c r="K67" s="20">
        <v>1</v>
      </c>
      <c r="L67" s="24" t="s">
        <v>20</v>
      </c>
      <c r="M67" s="25"/>
    </row>
    <row r="68" s="3" customFormat="1" ht="45" customHeight="1" spans="1:18">
      <c r="A68" s="27"/>
      <c r="B68" s="28"/>
      <c r="C68" s="29"/>
      <c r="D68" s="30" t="s">
        <v>164</v>
      </c>
      <c r="E68" s="30" t="s">
        <v>165</v>
      </c>
      <c r="F68" s="31">
        <v>152.5</v>
      </c>
      <c r="G68" s="32">
        <f t="shared" si="3"/>
        <v>30.5</v>
      </c>
      <c r="H68" s="43">
        <v>85.5</v>
      </c>
      <c r="I68" s="32">
        <f t="shared" si="4"/>
        <v>34.2</v>
      </c>
      <c r="J68" s="32">
        <f t="shared" ref="J68:J123" si="5">G68+I68</f>
        <v>64.7</v>
      </c>
      <c r="K68" s="29">
        <v>2</v>
      </c>
      <c r="L68" s="53" t="s">
        <v>20</v>
      </c>
      <c r="M68" s="33"/>
    </row>
    <row r="69" s="3" customFormat="1" ht="45" customHeight="1" spans="1:18">
      <c r="A69" s="27"/>
      <c r="B69" s="28"/>
      <c r="C69" s="29"/>
      <c r="D69" s="30" t="s">
        <v>166</v>
      </c>
      <c r="E69" s="30" t="s">
        <v>167</v>
      </c>
      <c r="F69" s="31">
        <v>132.5</v>
      </c>
      <c r="G69" s="32">
        <f t="shared" ref="G69:G100" si="6">ROUND(F69/3*0.6,2)</f>
        <v>26.5</v>
      </c>
      <c r="H69" s="43">
        <v>83.92</v>
      </c>
      <c r="I69" s="32">
        <f t="shared" ref="I69:I100" si="7">ROUND(N(H69)*0.4,2)</f>
        <v>33.57</v>
      </c>
      <c r="J69" s="32">
        <f t="shared" si="5"/>
        <v>60.07</v>
      </c>
      <c r="K69" s="29">
        <v>3</v>
      </c>
      <c r="L69" s="53" t="s">
        <v>20</v>
      </c>
      <c r="M69" s="33"/>
    </row>
    <row r="70" s="3" customFormat="1" ht="45" customHeight="1" spans="1:18">
      <c r="A70" s="27"/>
      <c r="B70" s="28"/>
      <c r="C70" s="29"/>
      <c r="D70" s="30" t="s">
        <v>168</v>
      </c>
      <c r="E70" s="30" t="s">
        <v>169</v>
      </c>
      <c r="F70" s="31">
        <v>133</v>
      </c>
      <c r="G70" s="32">
        <f t="shared" si="6"/>
        <v>26.6</v>
      </c>
      <c r="H70" s="43">
        <v>83.62</v>
      </c>
      <c r="I70" s="32">
        <f t="shared" si="7"/>
        <v>33.45</v>
      </c>
      <c r="J70" s="32">
        <f t="shared" si="5"/>
        <v>60.05</v>
      </c>
      <c r="K70" s="29">
        <v>4</v>
      </c>
      <c r="L70" s="29" t="s">
        <v>23</v>
      </c>
      <c r="M70" s="33"/>
    </row>
    <row r="71" s="3" customFormat="1" ht="45" customHeight="1" spans="1:18">
      <c r="A71" s="27"/>
      <c r="B71" s="28"/>
      <c r="C71" s="29"/>
      <c r="D71" s="30" t="s">
        <v>170</v>
      </c>
      <c r="E71" s="30" t="s">
        <v>171</v>
      </c>
      <c r="F71" s="31">
        <v>130.5</v>
      </c>
      <c r="G71" s="32">
        <f t="shared" si="6"/>
        <v>26.1</v>
      </c>
      <c r="H71" s="43">
        <v>84.26</v>
      </c>
      <c r="I71" s="32">
        <f t="shared" si="7"/>
        <v>33.7</v>
      </c>
      <c r="J71" s="32">
        <f t="shared" si="5"/>
        <v>59.8</v>
      </c>
      <c r="K71" s="29">
        <v>5</v>
      </c>
      <c r="L71" s="29" t="s">
        <v>23</v>
      </c>
      <c r="M71" s="33"/>
    </row>
    <row r="72" s="3" customFormat="1" ht="45" customHeight="1" spans="1:18">
      <c r="A72" s="27"/>
      <c r="B72" s="28"/>
      <c r="C72" s="29"/>
      <c r="D72" s="30" t="s">
        <v>172</v>
      </c>
      <c r="E72" s="30" t="s">
        <v>173</v>
      </c>
      <c r="F72" s="31">
        <v>132</v>
      </c>
      <c r="G72" s="32">
        <f t="shared" si="6"/>
        <v>26.4</v>
      </c>
      <c r="H72" s="43">
        <v>83.48</v>
      </c>
      <c r="I72" s="32">
        <f t="shared" si="7"/>
        <v>33.39</v>
      </c>
      <c r="J72" s="32">
        <f t="shared" si="5"/>
        <v>59.79</v>
      </c>
      <c r="K72" s="29">
        <v>6</v>
      </c>
      <c r="L72" s="29" t="s">
        <v>23</v>
      </c>
      <c r="M72" s="33"/>
    </row>
    <row r="73" s="3" customFormat="1" ht="45" customHeight="1" spans="1:18">
      <c r="A73" s="27"/>
      <c r="B73" s="28"/>
      <c r="C73" s="29"/>
      <c r="D73" s="30" t="s">
        <v>174</v>
      </c>
      <c r="E73" s="30" t="s">
        <v>175</v>
      </c>
      <c r="F73" s="31">
        <v>140</v>
      </c>
      <c r="G73" s="32">
        <f t="shared" si="6"/>
        <v>28</v>
      </c>
      <c r="H73" s="43">
        <v>78.82</v>
      </c>
      <c r="I73" s="32">
        <f t="shared" si="7"/>
        <v>31.53</v>
      </c>
      <c r="J73" s="32">
        <f t="shared" si="5"/>
        <v>59.53</v>
      </c>
      <c r="K73" s="29">
        <v>7</v>
      </c>
      <c r="L73" s="29" t="s">
        <v>23</v>
      </c>
      <c r="M73" s="33"/>
    </row>
    <row r="74" s="3" customFormat="1" ht="45" customHeight="1" spans="1:18">
      <c r="A74" s="27"/>
      <c r="B74" s="28"/>
      <c r="C74" s="29"/>
      <c r="D74" s="30" t="s">
        <v>176</v>
      </c>
      <c r="E74" s="65" t="s">
        <v>177</v>
      </c>
      <c r="F74" s="55">
        <v>127</v>
      </c>
      <c r="G74" s="32">
        <f t="shared" si="6"/>
        <v>25.4</v>
      </c>
      <c r="H74" s="43">
        <v>82.82</v>
      </c>
      <c r="I74" s="32">
        <f t="shared" si="7"/>
        <v>33.13</v>
      </c>
      <c r="J74" s="32">
        <f t="shared" si="5"/>
        <v>58.53</v>
      </c>
      <c r="K74" s="29">
        <v>8</v>
      </c>
      <c r="L74" s="29" t="s">
        <v>23</v>
      </c>
      <c r="M74" s="33"/>
    </row>
    <row r="75" s="3" customFormat="1" ht="45" customHeight="1" spans="1:18">
      <c r="A75" s="44"/>
      <c r="B75" s="45"/>
      <c r="C75" s="46"/>
      <c r="D75" s="47" t="s">
        <v>178</v>
      </c>
      <c r="E75" s="47" t="s">
        <v>179</v>
      </c>
      <c r="F75" s="48">
        <v>128</v>
      </c>
      <c r="G75" s="51">
        <f t="shared" si="6"/>
        <v>25.6</v>
      </c>
      <c r="H75" s="50">
        <v>75.08</v>
      </c>
      <c r="I75" s="51">
        <f t="shared" si="7"/>
        <v>30.03</v>
      </c>
      <c r="J75" s="51">
        <f t="shared" si="5"/>
        <v>55.63</v>
      </c>
      <c r="K75" s="46">
        <v>9</v>
      </c>
      <c r="L75" s="46" t="s">
        <v>23</v>
      </c>
      <c r="M75" s="52"/>
    </row>
    <row r="76" s="3" customFormat="1" ht="45" customHeight="1" spans="1:18">
      <c r="A76" s="62" t="s">
        <v>180</v>
      </c>
      <c r="B76" s="19" t="s">
        <v>17</v>
      </c>
      <c r="C76" s="20">
        <v>1</v>
      </c>
      <c r="D76" s="21" t="s">
        <v>181</v>
      </c>
      <c r="E76" s="21" t="s">
        <v>182</v>
      </c>
      <c r="F76" s="22">
        <v>201.5</v>
      </c>
      <c r="G76" s="23">
        <f t="shared" si="6"/>
        <v>40.3</v>
      </c>
      <c r="H76" s="42">
        <v>84.64</v>
      </c>
      <c r="I76" s="23">
        <f t="shared" si="7"/>
        <v>33.86</v>
      </c>
      <c r="J76" s="23">
        <f t="shared" si="5"/>
        <v>74.16</v>
      </c>
      <c r="K76" s="20">
        <v>1</v>
      </c>
      <c r="L76" s="24" t="s">
        <v>20</v>
      </c>
      <c r="M76" s="25"/>
    </row>
    <row r="77" s="3" customFormat="1" ht="45" customHeight="1" spans="1:18">
      <c r="A77" s="27"/>
      <c r="B77" s="28"/>
      <c r="C77" s="29"/>
      <c r="D77" s="30" t="s">
        <v>119</v>
      </c>
      <c r="E77" s="65" t="s">
        <v>183</v>
      </c>
      <c r="F77" s="55">
        <v>194.5</v>
      </c>
      <c r="G77" s="32">
        <f t="shared" si="6"/>
        <v>38.9</v>
      </c>
      <c r="H77" s="43">
        <v>85.06</v>
      </c>
      <c r="I77" s="32">
        <f t="shared" si="7"/>
        <v>34.02</v>
      </c>
      <c r="J77" s="32">
        <f t="shared" si="5"/>
        <v>72.92</v>
      </c>
      <c r="K77" s="29">
        <v>2</v>
      </c>
      <c r="L77" s="29" t="s">
        <v>23</v>
      </c>
      <c r="M77" s="33"/>
    </row>
    <row r="78" s="3" customFormat="1" ht="45" customHeight="1" spans="1:18">
      <c r="A78" s="44"/>
      <c r="B78" s="45"/>
      <c r="C78" s="46"/>
      <c r="D78" s="47" t="s">
        <v>184</v>
      </c>
      <c r="E78" s="47" t="s">
        <v>185</v>
      </c>
      <c r="F78" s="48">
        <v>195.5</v>
      </c>
      <c r="G78" s="51">
        <f t="shared" si="6"/>
        <v>39.1</v>
      </c>
      <c r="H78" s="51" t="s">
        <v>26</v>
      </c>
      <c r="I78" s="51">
        <f t="shared" si="7"/>
        <v>0</v>
      </c>
      <c r="J78" s="51">
        <f t="shared" si="5"/>
        <v>39.1</v>
      </c>
      <c r="K78" s="46">
        <v>3</v>
      </c>
      <c r="L78" s="46" t="s">
        <v>23</v>
      </c>
      <c r="M78" s="52"/>
    </row>
    <row r="79" s="3" customFormat="1" ht="45" customHeight="1" spans="1:18">
      <c r="A79" s="62" t="s">
        <v>186</v>
      </c>
      <c r="B79" s="19" t="s">
        <v>28</v>
      </c>
      <c r="C79" s="20">
        <v>1</v>
      </c>
      <c r="D79" s="21" t="s">
        <v>187</v>
      </c>
      <c r="E79" s="21" t="s">
        <v>188</v>
      </c>
      <c r="F79" s="22">
        <v>203.5</v>
      </c>
      <c r="G79" s="23">
        <f t="shared" si="6"/>
        <v>40.7</v>
      </c>
      <c r="H79" s="42">
        <v>85.96</v>
      </c>
      <c r="I79" s="23">
        <f t="shared" si="7"/>
        <v>34.38</v>
      </c>
      <c r="J79" s="23">
        <f t="shared" si="5"/>
        <v>75.08</v>
      </c>
      <c r="K79" s="20">
        <v>1</v>
      </c>
      <c r="L79" s="24" t="s">
        <v>20</v>
      </c>
      <c r="M79" s="25"/>
    </row>
    <row r="80" s="3" customFormat="1" ht="45" customHeight="1" spans="1:18">
      <c r="A80" s="27"/>
      <c r="B80" s="28"/>
      <c r="C80" s="29"/>
      <c r="D80" s="30" t="s">
        <v>189</v>
      </c>
      <c r="E80" s="30" t="s">
        <v>190</v>
      </c>
      <c r="F80" s="31">
        <v>199</v>
      </c>
      <c r="G80" s="32">
        <f t="shared" si="6"/>
        <v>39.8</v>
      </c>
      <c r="H80" s="43">
        <v>83.62</v>
      </c>
      <c r="I80" s="32">
        <f t="shared" si="7"/>
        <v>33.45</v>
      </c>
      <c r="J80" s="32">
        <f t="shared" si="5"/>
        <v>73.25</v>
      </c>
      <c r="K80" s="29">
        <v>2</v>
      </c>
      <c r="L80" s="29" t="s">
        <v>23</v>
      </c>
      <c r="M80" s="33"/>
    </row>
    <row r="81" s="3" customFormat="1" ht="45" customHeight="1" spans="1:13">
      <c r="A81" s="44"/>
      <c r="B81" s="45"/>
      <c r="C81" s="46"/>
      <c r="D81" s="47" t="s">
        <v>191</v>
      </c>
      <c r="E81" s="47" t="s">
        <v>192</v>
      </c>
      <c r="F81" s="48">
        <v>190.5</v>
      </c>
      <c r="G81" s="51">
        <f t="shared" si="6"/>
        <v>38.1</v>
      </c>
      <c r="H81" s="50">
        <v>81.32</v>
      </c>
      <c r="I81" s="51">
        <f t="shared" si="7"/>
        <v>32.53</v>
      </c>
      <c r="J81" s="51">
        <f t="shared" si="5"/>
        <v>70.63</v>
      </c>
      <c r="K81" s="46">
        <v>3</v>
      </c>
      <c r="L81" s="46" t="s">
        <v>23</v>
      </c>
      <c r="M81" s="52"/>
    </row>
    <row r="82" s="3" customFormat="1" ht="45" customHeight="1" spans="1:13">
      <c r="A82" s="62" t="s">
        <v>193</v>
      </c>
      <c r="B82" s="19" t="s">
        <v>36</v>
      </c>
      <c r="C82" s="20">
        <v>1</v>
      </c>
      <c r="D82" s="21" t="s">
        <v>194</v>
      </c>
      <c r="E82" s="21" t="s">
        <v>195</v>
      </c>
      <c r="F82" s="22">
        <v>183</v>
      </c>
      <c r="G82" s="23">
        <f t="shared" si="6"/>
        <v>36.6</v>
      </c>
      <c r="H82" s="42">
        <v>84.02</v>
      </c>
      <c r="I82" s="23">
        <f t="shared" si="7"/>
        <v>33.61</v>
      </c>
      <c r="J82" s="23">
        <f t="shared" si="5"/>
        <v>70.21</v>
      </c>
      <c r="K82" s="20">
        <v>1</v>
      </c>
      <c r="L82" s="24" t="s">
        <v>20</v>
      </c>
      <c r="M82" s="25"/>
    </row>
    <row r="83" s="3" customFormat="1" ht="45" customHeight="1" spans="1:13">
      <c r="A83" s="27"/>
      <c r="B83" s="28"/>
      <c r="C83" s="29"/>
      <c r="D83" s="30" t="s">
        <v>196</v>
      </c>
      <c r="E83" s="30" t="s">
        <v>197</v>
      </c>
      <c r="F83" s="31">
        <v>178.5</v>
      </c>
      <c r="G83" s="32">
        <f t="shared" si="6"/>
        <v>35.7</v>
      </c>
      <c r="H83" s="43">
        <v>83.92</v>
      </c>
      <c r="I83" s="32">
        <f t="shared" si="7"/>
        <v>33.57</v>
      </c>
      <c r="J83" s="32">
        <f t="shared" si="5"/>
        <v>69.27</v>
      </c>
      <c r="K83" s="29">
        <v>2</v>
      </c>
      <c r="L83" s="29" t="s">
        <v>23</v>
      </c>
      <c r="M83" s="33"/>
    </row>
    <row r="84" s="3" customFormat="1" ht="45" customHeight="1" spans="1:13">
      <c r="A84" s="44"/>
      <c r="B84" s="45"/>
      <c r="C84" s="46"/>
      <c r="D84" s="47" t="s">
        <v>198</v>
      </c>
      <c r="E84" s="64" t="s">
        <v>199</v>
      </c>
      <c r="F84" s="54">
        <v>156.5</v>
      </c>
      <c r="G84" s="51">
        <f t="shared" si="6"/>
        <v>31.3</v>
      </c>
      <c r="H84" s="51" t="s">
        <v>26</v>
      </c>
      <c r="I84" s="51">
        <f t="shared" si="7"/>
        <v>0</v>
      </c>
      <c r="J84" s="51">
        <f t="shared" si="5"/>
        <v>31.3</v>
      </c>
      <c r="K84" s="46">
        <v>3</v>
      </c>
      <c r="L84" s="46" t="s">
        <v>23</v>
      </c>
      <c r="M84" s="52"/>
    </row>
    <row r="85" s="3" customFormat="1" ht="45" customHeight="1" spans="1:13">
      <c r="A85" s="62" t="s">
        <v>200</v>
      </c>
      <c r="B85" s="19" t="s">
        <v>50</v>
      </c>
      <c r="C85" s="20">
        <v>4</v>
      </c>
      <c r="D85" s="21" t="s">
        <v>201</v>
      </c>
      <c r="E85" s="21" t="s">
        <v>202</v>
      </c>
      <c r="F85" s="22">
        <v>184.5</v>
      </c>
      <c r="G85" s="23">
        <f t="shared" si="6"/>
        <v>36.9</v>
      </c>
      <c r="H85" s="42">
        <v>85.3</v>
      </c>
      <c r="I85" s="23">
        <f t="shared" si="7"/>
        <v>34.12</v>
      </c>
      <c r="J85" s="23">
        <f t="shared" si="5"/>
        <v>71.02</v>
      </c>
      <c r="K85" s="20">
        <v>1</v>
      </c>
      <c r="L85" s="24" t="s">
        <v>20</v>
      </c>
      <c r="M85" s="25"/>
    </row>
    <row r="86" s="3" customFormat="1" ht="45" customHeight="1" spans="1:13">
      <c r="A86" s="27"/>
      <c r="B86" s="28"/>
      <c r="C86" s="29"/>
      <c r="D86" s="30" t="s">
        <v>203</v>
      </c>
      <c r="E86" s="30" t="s">
        <v>204</v>
      </c>
      <c r="F86" s="31">
        <v>185</v>
      </c>
      <c r="G86" s="32">
        <f t="shared" si="6"/>
        <v>37</v>
      </c>
      <c r="H86" s="43">
        <v>84.88</v>
      </c>
      <c r="I86" s="32">
        <f t="shared" si="7"/>
        <v>33.95</v>
      </c>
      <c r="J86" s="32">
        <f t="shared" si="5"/>
        <v>70.95</v>
      </c>
      <c r="K86" s="29">
        <v>2</v>
      </c>
      <c r="L86" s="53" t="s">
        <v>20</v>
      </c>
      <c r="M86" s="33"/>
    </row>
    <row r="87" s="3" customFormat="1" ht="45" customHeight="1" spans="1:13">
      <c r="A87" s="27"/>
      <c r="B87" s="28"/>
      <c r="C87" s="29"/>
      <c r="D87" s="30" t="s">
        <v>205</v>
      </c>
      <c r="E87" s="30" t="s">
        <v>206</v>
      </c>
      <c r="F87" s="31">
        <v>161</v>
      </c>
      <c r="G87" s="32">
        <f t="shared" si="6"/>
        <v>32.2</v>
      </c>
      <c r="H87" s="43">
        <v>85.74</v>
      </c>
      <c r="I87" s="32">
        <f t="shared" si="7"/>
        <v>34.3</v>
      </c>
      <c r="J87" s="32">
        <f t="shared" si="5"/>
        <v>66.5</v>
      </c>
      <c r="K87" s="29">
        <v>3</v>
      </c>
      <c r="L87" s="53" t="s">
        <v>20</v>
      </c>
      <c r="M87" s="33"/>
    </row>
    <row r="88" s="3" customFormat="1" ht="45" customHeight="1" spans="1:13">
      <c r="A88" s="27"/>
      <c r="B88" s="28"/>
      <c r="C88" s="29"/>
      <c r="D88" s="30" t="s">
        <v>207</v>
      </c>
      <c r="E88" s="30" t="s">
        <v>208</v>
      </c>
      <c r="F88" s="31">
        <v>157.5</v>
      </c>
      <c r="G88" s="32">
        <f t="shared" si="6"/>
        <v>31.5</v>
      </c>
      <c r="H88" s="43">
        <v>86.44</v>
      </c>
      <c r="I88" s="32">
        <f t="shared" si="7"/>
        <v>34.58</v>
      </c>
      <c r="J88" s="32">
        <f t="shared" si="5"/>
        <v>66.08</v>
      </c>
      <c r="K88" s="29">
        <v>4</v>
      </c>
      <c r="L88" s="53" t="s">
        <v>20</v>
      </c>
      <c r="M88" s="33"/>
    </row>
    <row r="89" s="3" customFormat="1" ht="45" customHeight="1" spans="1:13">
      <c r="A89" s="27"/>
      <c r="B89" s="28"/>
      <c r="C89" s="29"/>
      <c r="D89" s="30" t="s">
        <v>209</v>
      </c>
      <c r="E89" s="30" t="s">
        <v>210</v>
      </c>
      <c r="F89" s="31">
        <v>151.5</v>
      </c>
      <c r="G89" s="32">
        <f t="shared" si="6"/>
        <v>30.3</v>
      </c>
      <c r="H89" s="43">
        <v>85.2</v>
      </c>
      <c r="I89" s="32">
        <f t="shared" si="7"/>
        <v>34.08</v>
      </c>
      <c r="J89" s="32">
        <f t="shared" si="5"/>
        <v>64.38</v>
      </c>
      <c r="K89" s="29">
        <v>5</v>
      </c>
      <c r="L89" s="29" t="s">
        <v>23</v>
      </c>
      <c r="M89" s="33"/>
    </row>
    <row r="90" s="3" customFormat="1" ht="45" customHeight="1" spans="1:13">
      <c r="A90" s="27"/>
      <c r="B90" s="28"/>
      <c r="C90" s="29"/>
      <c r="D90" s="30" t="s">
        <v>211</v>
      </c>
      <c r="E90" s="30" t="s">
        <v>212</v>
      </c>
      <c r="F90" s="31">
        <v>149</v>
      </c>
      <c r="G90" s="32">
        <f t="shared" si="6"/>
        <v>29.8</v>
      </c>
      <c r="H90" s="43">
        <v>83.7</v>
      </c>
      <c r="I90" s="32">
        <f t="shared" si="7"/>
        <v>33.48</v>
      </c>
      <c r="J90" s="32">
        <f t="shared" si="5"/>
        <v>63.28</v>
      </c>
      <c r="K90" s="29">
        <v>6</v>
      </c>
      <c r="L90" s="29" t="s">
        <v>23</v>
      </c>
      <c r="M90" s="33"/>
    </row>
    <row r="91" s="3" customFormat="1" ht="45" customHeight="1" spans="1:13">
      <c r="A91" s="27"/>
      <c r="B91" s="28"/>
      <c r="C91" s="29"/>
      <c r="D91" s="30" t="s">
        <v>213</v>
      </c>
      <c r="E91" s="30" t="s">
        <v>214</v>
      </c>
      <c r="F91" s="31">
        <v>146</v>
      </c>
      <c r="G91" s="32">
        <f t="shared" si="6"/>
        <v>29.2</v>
      </c>
      <c r="H91" s="43">
        <v>85.08</v>
      </c>
      <c r="I91" s="32">
        <f t="shared" si="7"/>
        <v>34.03</v>
      </c>
      <c r="J91" s="32">
        <f t="shared" si="5"/>
        <v>63.23</v>
      </c>
      <c r="K91" s="29">
        <v>7</v>
      </c>
      <c r="L91" s="29" t="s">
        <v>23</v>
      </c>
      <c r="M91" s="33"/>
    </row>
    <row r="92" s="3" customFormat="1" ht="45" customHeight="1" spans="1:13">
      <c r="A92" s="27"/>
      <c r="B92" s="28"/>
      <c r="C92" s="29"/>
      <c r="D92" s="30" t="s">
        <v>215</v>
      </c>
      <c r="E92" s="30" t="s">
        <v>216</v>
      </c>
      <c r="F92" s="31">
        <v>143.5</v>
      </c>
      <c r="G92" s="32">
        <f t="shared" si="6"/>
        <v>28.7</v>
      </c>
      <c r="H92" s="43">
        <v>84.08</v>
      </c>
      <c r="I92" s="32">
        <f t="shared" si="7"/>
        <v>33.63</v>
      </c>
      <c r="J92" s="32">
        <f t="shared" si="5"/>
        <v>62.33</v>
      </c>
      <c r="K92" s="29">
        <v>8</v>
      </c>
      <c r="L92" s="29" t="s">
        <v>23</v>
      </c>
      <c r="M92" s="33"/>
    </row>
    <row r="93" s="3" customFormat="1" ht="45" customHeight="1" spans="1:13">
      <c r="A93" s="27"/>
      <c r="B93" s="28"/>
      <c r="C93" s="29"/>
      <c r="D93" s="30" t="s">
        <v>217</v>
      </c>
      <c r="E93" s="30" t="s">
        <v>218</v>
      </c>
      <c r="F93" s="31">
        <v>140</v>
      </c>
      <c r="G93" s="32">
        <f t="shared" si="6"/>
        <v>28</v>
      </c>
      <c r="H93" s="43">
        <v>84.16</v>
      </c>
      <c r="I93" s="32">
        <f t="shared" si="7"/>
        <v>33.66</v>
      </c>
      <c r="J93" s="32">
        <f t="shared" si="5"/>
        <v>61.66</v>
      </c>
      <c r="K93" s="29">
        <v>9</v>
      </c>
      <c r="L93" s="29" t="s">
        <v>23</v>
      </c>
      <c r="M93" s="33"/>
    </row>
    <row r="94" s="3" customFormat="1" ht="45" customHeight="1" spans="1:13">
      <c r="A94" s="27"/>
      <c r="B94" s="28"/>
      <c r="C94" s="29"/>
      <c r="D94" s="30" t="s">
        <v>219</v>
      </c>
      <c r="E94" s="30" t="s">
        <v>220</v>
      </c>
      <c r="F94" s="31">
        <v>136.5</v>
      </c>
      <c r="G94" s="32">
        <f t="shared" si="6"/>
        <v>27.3</v>
      </c>
      <c r="H94" s="43">
        <v>84.34</v>
      </c>
      <c r="I94" s="32">
        <f t="shared" si="7"/>
        <v>33.74</v>
      </c>
      <c r="J94" s="32">
        <f t="shared" si="5"/>
        <v>61.04</v>
      </c>
      <c r="K94" s="29">
        <v>10</v>
      </c>
      <c r="L94" s="29" t="s">
        <v>23</v>
      </c>
      <c r="M94" s="33"/>
    </row>
    <row r="95" s="3" customFormat="1" ht="45" customHeight="1" spans="1:13">
      <c r="A95" s="27"/>
      <c r="B95" s="28"/>
      <c r="C95" s="29"/>
      <c r="D95" s="30" t="s">
        <v>221</v>
      </c>
      <c r="E95" s="30" t="s">
        <v>222</v>
      </c>
      <c r="F95" s="31">
        <v>143.5</v>
      </c>
      <c r="G95" s="32">
        <f t="shared" si="6"/>
        <v>28.7</v>
      </c>
      <c r="H95" s="43">
        <v>80.56</v>
      </c>
      <c r="I95" s="32">
        <f t="shared" si="7"/>
        <v>32.22</v>
      </c>
      <c r="J95" s="32">
        <f t="shared" si="5"/>
        <v>60.92</v>
      </c>
      <c r="K95" s="29">
        <v>11</v>
      </c>
      <c r="L95" s="29" t="s">
        <v>23</v>
      </c>
      <c r="M95" s="33"/>
    </row>
    <row r="96" s="3" customFormat="1" ht="45" customHeight="1" spans="1:13">
      <c r="A96" s="44"/>
      <c r="B96" s="45"/>
      <c r="C96" s="46"/>
      <c r="D96" s="47" t="s">
        <v>223</v>
      </c>
      <c r="E96" s="47" t="s">
        <v>224</v>
      </c>
      <c r="F96" s="48">
        <v>138.5</v>
      </c>
      <c r="G96" s="51">
        <f t="shared" si="6"/>
        <v>27.7</v>
      </c>
      <c r="H96" s="50">
        <v>79.96</v>
      </c>
      <c r="I96" s="51">
        <f t="shared" si="7"/>
        <v>31.98</v>
      </c>
      <c r="J96" s="51">
        <f t="shared" si="5"/>
        <v>59.68</v>
      </c>
      <c r="K96" s="46">
        <v>12</v>
      </c>
      <c r="L96" s="46" t="s">
        <v>23</v>
      </c>
      <c r="M96" s="52"/>
    </row>
    <row r="97" s="3" customFormat="1" ht="45" customHeight="1" spans="1:13">
      <c r="A97" s="62" t="s">
        <v>225</v>
      </c>
      <c r="B97" s="19" t="s">
        <v>76</v>
      </c>
      <c r="C97" s="20">
        <v>2</v>
      </c>
      <c r="D97" s="21" t="s">
        <v>226</v>
      </c>
      <c r="E97" s="21" t="s">
        <v>227</v>
      </c>
      <c r="F97" s="22">
        <v>191.5</v>
      </c>
      <c r="G97" s="23">
        <f t="shared" si="6"/>
        <v>38.3</v>
      </c>
      <c r="H97" s="42">
        <v>84.38</v>
      </c>
      <c r="I97" s="23">
        <f t="shared" si="7"/>
        <v>33.75</v>
      </c>
      <c r="J97" s="23">
        <f t="shared" si="5"/>
        <v>72.05</v>
      </c>
      <c r="K97" s="20">
        <v>1</v>
      </c>
      <c r="L97" s="24" t="s">
        <v>20</v>
      </c>
      <c r="M97" s="25"/>
    </row>
    <row r="98" s="3" customFormat="1" ht="45" customHeight="1" spans="1:13">
      <c r="A98" s="27"/>
      <c r="B98" s="28"/>
      <c r="C98" s="29"/>
      <c r="D98" s="30" t="s">
        <v>228</v>
      </c>
      <c r="E98" s="30" t="s">
        <v>229</v>
      </c>
      <c r="F98" s="31">
        <v>151.5</v>
      </c>
      <c r="G98" s="32">
        <f t="shared" si="6"/>
        <v>30.3</v>
      </c>
      <c r="H98" s="43">
        <v>85.5</v>
      </c>
      <c r="I98" s="32">
        <f t="shared" si="7"/>
        <v>34.2</v>
      </c>
      <c r="J98" s="32">
        <f t="shared" si="5"/>
        <v>64.5</v>
      </c>
      <c r="K98" s="29">
        <v>2</v>
      </c>
      <c r="L98" s="53" t="s">
        <v>20</v>
      </c>
      <c r="M98" s="33"/>
    </row>
    <row r="99" s="3" customFormat="1" ht="45" customHeight="1" spans="1:13">
      <c r="A99" s="27"/>
      <c r="B99" s="28"/>
      <c r="C99" s="29"/>
      <c r="D99" s="30" t="s">
        <v>230</v>
      </c>
      <c r="E99" s="30" t="s">
        <v>231</v>
      </c>
      <c r="F99" s="31">
        <v>140.5</v>
      </c>
      <c r="G99" s="32">
        <f t="shared" si="6"/>
        <v>28.1</v>
      </c>
      <c r="H99" s="43">
        <v>85.16</v>
      </c>
      <c r="I99" s="32">
        <f t="shared" si="7"/>
        <v>34.06</v>
      </c>
      <c r="J99" s="32">
        <f t="shared" si="5"/>
        <v>62.16</v>
      </c>
      <c r="K99" s="29">
        <v>3</v>
      </c>
      <c r="L99" s="29" t="s">
        <v>23</v>
      </c>
      <c r="M99" s="33"/>
    </row>
    <row r="100" s="3" customFormat="1" ht="45" customHeight="1" spans="1:13">
      <c r="A100" s="27"/>
      <c r="B100" s="28"/>
      <c r="C100" s="29"/>
      <c r="D100" s="30" t="s">
        <v>103</v>
      </c>
      <c r="E100" s="30" t="s">
        <v>232</v>
      </c>
      <c r="F100" s="31">
        <v>138</v>
      </c>
      <c r="G100" s="32">
        <f t="shared" si="6"/>
        <v>27.6</v>
      </c>
      <c r="H100" s="43">
        <v>84.24</v>
      </c>
      <c r="I100" s="32">
        <f t="shared" si="7"/>
        <v>33.7</v>
      </c>
      <c r="J100" s="32">
        <f t="shared" si="5"/>
        <v>61.3</v>
      </c>
      <c r="K100" s="29">
        <v>4</v>
      </c>
      <c r="L100" s="29" t="s">
        <v>23</v>
      </c>
      <c r="M100" s="33"/>
    </row>
    <row r="101" s="3" customFormat="1" ht="45" customHeight="1" spans="1:13">
      <c r="A101" s="27"/>
      <c r="B101" s="28"/>
      <c r="C101" s="29"/>
      <c r="D101" s="30" t="s">
        <v>233</v>
      </c>
      <c r="E101" s="30" t="s">
        <v>234</v>
      </c>
      <c r="F101" s="31">
        <v>137</v>
      </c>
      <c r="G101" s="32">
        <f t="shared" ref="G101:G123" si="8">ROUND(F101/3*0.6,2)</f>
        <v>27.4</v>
      </c>
      <c r="H101" s="43">
        <v>82.88</v>
      </c>
      <c r="I101" s="32">
        <f t="shared" ref="I101:I123" si="9">ROUND(N(H101)*0.4,2)</f>
        <v>33.15</v>
      </c>
      <c r="J101" s="32">
        <f t="shared" si="5"/>
        <v>60.55</v>
      </c>
      <c r="K101" s="29">
        <v>5</v>
      </c>
      <c r="L101" s="29" t="s">
        <v>23</v>
      </c>
      <c r="M101" s="33"/>
    </row>
    <row r="102" s="3" customFormat="1" ht="45" customHeight="1" spans="1:13">
      <c r="A102" s="44"/>
      <c r="B102" s="45"/>
      <c r="C102" s="46"/>
      <c r="D102" s="47" t="s">
        <v>235</v>
      </c>
      <c r="E102" s="47" t="s">
        <v>236</v>
      </c>
      <c r="F102" s="48">
        <v>130.5</v>
      </c>
      <c r="G102" s="51">
        <f t="shared" si="8"/>
        <v>26.1</v>
      </c>
      <c r="H102" s="50">
        <v>82.36</v>
      </c>
      <c r="I102" s="51">
        <f t="shared" si="9"/>
        <v>32.94</v>
      </c>
      <c r="J102" s="51">
        <f t="shared" si="5"/>
        <v>59.04</v>
      </c>
      <c r="K102" s="46">
        <v>6</v>
      </c>
      <c r="L102" s="46" t="s">
        <v>23</v>
      </c>
      <c r="M102" s="52"/>
    </row>
    <row r="103" s="3" customFormat="1" ht="45" customHeight="1" spans="1:13">
      <c r="A103" s="62" t="s">
        <v>237</v>
      </c>
      <c r="B103" s="19" t="s">
        <v>90</v>
      </c>
      <c r="C103" s="20">
        <v>3</v>
      </c>
      <c r="D103" s="21" t="s">
        <v>238</v>
      </c>
      <c r="E103" s="21" t="s">
        <v>239</v>
      </c>
      <c r="F103" s="22">
        <v>193.5</v>
      </c>
      <c r="G103" s="23">
        <f t="shared" si="8"/>
        <v>38.7</v>
      </c>
      <c r="H103" s="42">
        <v>85.2</v>
      </c>
      <c r="I103" s="23">
        <f t="shared" si="9"/>
        <v>34.08</v>
      </c>
      <c r="J103" s="23">
        <f t="shared" si="5"/>
        <v>72.78</v>
      </c>
      <c r="K103" s="20">
        <v>1</v>
      </c>
      <c r="L103" s="24" t="s">
        <v>20</v>
      </c>
      <c r="M103" s="25"/>
    </row>
    <row r="104" s="3" customFormat="1" ht="45" customHeight="1" spans="1:13">
      <c r="A104" s="27"/>
      <c r="B104" s="28"/>
      <c r="C104" s="29"/>
      <c r="D104" s="30" t="s">
        <v>240</v>
      </c>
      <c r="E104" s="30" t="s">
        <v>241</v>
      </c>
      <c r="F104" s="31">
        <v>172.5</v>
      </c>
      <c r="G104" s="32">
        <f t="shared" si="8"/>
        <v>34.5</v>
      </c>
      <c r="H104" s="43">
        <v>84.72</v>
      </c>
      <c r="I104" s="32">
        <f t="shared" si="9"/>
        <v>33.89</v>
      </c>
      <c r="J104" s="32">
        <f t="shared" si="5"/>
        <v>68.39</v>
      </c>
      <c r="K104" s="29">
        <v>2</v>
      </c>
      <c r="L104" s="53" t="s">
        <v>20</v>
      </c>
      <c r="M104" s="33"/>
    </row>
    <row r="105" s="3" customFormat="1" ht="45" customHeight="1" spans="1:13">
      <c r="A105" s="27"/>
      <c r="B105" s="28"/>
      <c r="C105" s="29"/>
      <c r="D105" s="30" t="s">
        <v>242</v>
      </c>
      <c r="E105" s="30" t="s">
        <v>243</v>
      </c>
      <c r="F105" s="31">
        <v>156</v>
      </c>
      <c r="G105" s="32">
        <f t="shared" si="8"/>
        <v>31.2</v>
      </c>
      <c r="H105" s="43">
        <v>86.26</v>
      </c>
      <c r="I105" s="32">
        <f t="shared" si="9"/>
        <v>34.5</v>
      </c>
      <c r="J105" s="32">
        <f t="shared" si="5"/>
        <v>65.7</v>
      </c>
      <c r="K105" s="29">
        <v>3</v>
      </c>
      <c r="L105" s="53" t="s">
        <v>20</v>
      </c>
      <c r="M105" s="33"/>
    </row>
    <row r="106" s="3" customFormat="1" ht="45" customHeight="1" spans="1:13">
      <c r="A106" s="27"/>
      <c r="B106" s="28"/>
      <c r="C106" s="29"/>
      <c r="D106" s="30" t="s">
        <v>244</v>
      </c>
      <c r="E106" s="30" t="s">
        <v>245</v>
      </c>
      <c r="F106" s="31">
        <v>155</v>
      </c>
      <c r="G106" s="32">
        <f t="shared" si="8"/>
        <v>31</v>
      </c>
      <c r="H106" s="43">
        <v>85.76</v>
      </c>
      <c r="I106" s="32">
        <f t="shared" si="9"/>
        <v>34.3</v>
      </c>
      <c r="J106" s="32">
        <f t="shared" si="5"/>
        <v>65.3</v>
      </c>
      <c r="K106" s="29">
        <v>4</v>
      </c>
      <c r="L106" s="29" t="s">
        <v>23</v>
      </c>
      <c r="M106" s="33"/>
    </row>
    <row r="107" s="3" customFormat="1" ht="45" customHeight="1" spans="1:13">
      <c r="A107" s="27"/>
      <c r="B107" s="28"/>
      <c r="C107" s="29"/>
      <c r="D107" s="30" t="s">
        <v>246</v>
      </c>
      <c r="E107" s="30" t="s">
        <v>247</v>
      </c>
      <c r="F107" s="31">
        <v>151</v>
      </c>
      <c r="G107" s="32">
        <f t="shared" si="8"/>
        <v>30.2</v>
      </c>
      <c r="H107" s="43">
        <v>86.34</v>
      </c>
      <c r="I107" s="32">
        <f t="shared" si="9"/>
        <v>34.54</v>
      </c>
      <c r="J107" s="32">
        <f t="shared" si="5"/>
        <v>64.74</v>
      </c>
      <c r="K107" s="29">
        <v>5</v>
      </c>
      <c r="L107" s="29" t="s">
        <v>23</v>
      </c>
      <c r="M107" s="33"/>
    </row>
    <row r="108" s="3" customFormat="1" ht="45" customHeight="1" spans="1:13">
      <c r="A108" s="27"/>
      <c r="B108" s="28"/>
      <c r="C108" s="29"/>
      <c r="D108" s="30" t="s">
        <v>248</v>
      </c>
      <c r="E108" s="30" t="s">
        <v>249</v>
      </c>
      <c r="F108" s="31">
        <v>141</v>
      </c>
      <c r="G108" s="32">
        <f t="shared" si="8"/>
        <v>28.2</v>
      </c>
      <c r="H108" s="43">
        <v>84.62</v>
      </c>
      <c r="I108" s="32">
        <f t="shared" si="9"/>
        <v>33.85</v>
      </c>
      <c r="J108" s="32">
        <f t="shared" si="5"/>
        <v>62.05</v>
      </c>
      <c r="K108" s="29">
        <v>6</v>
      </c>
      <c r="L108" s="29" t="s">
        <v>23</v>
      </c>
      <c r="M108" s="33"/>
    </row>
    <row r="109" s="3" customFormat="1" ht="45" customHeight="1" spans="1:13">
      <c r="A109" s="27"/>
      <c r="B109" s="28"/>
      <c r="C109" s="29"/>
      <c r="D109" s="30" t="s">
        <v>250</v>
      </c>
      <c r="E109" s="30" t="s">
        <v>251</v>
      </c>
      <c r="F109" s="31">
        <v>143</v>
      </c>
      <c r="G109" s="32">
        <f t="shared" si="8"/>
        <v>28.6</v>
      </c>
      <c r="H109" s="43">
        <v>83.38</v>
      </c>
      <c r="I109" s="32">
        <f t="shared" si="9"/>
        <v>33.35</v>
      </c>
      <c r="J109" s="32">
        <f t="shared" si="5"/>
        <v>61.95</v>
      </c>
      <c r="K109" s="29">
        <v>7</v>
      </c>
      <c r="L109" s="29" t="s">
        <v>23</v>
      </c>
      <c r="M109" s="33"/>
    </row>
    <row r="110" s="3" customFormat="1" ht="45" customHeight="1" spans="1:13">
      <c r="A110" s="27"/>
      <c r="B110" s="28"/>
      <c r="C110" s="29"/>
      <c r="D110" s="30" t="s">
        <v>252</v>
      </c>
      <c r="E110" s="30" t="s">
        <v>253</v>
      </c>
      <c r="F110" s="31">
        <v>142</v>
      </c>
      <c r="G110" s="32">
        <f t="shared" si="8"/>
        <v>28.4</v>
      </c>
      <c r="H110" s="43">
        <v>83.2</v>
      </c>
      <c r="I110" s="32">
        <f t="shared" si="9"/>
        <v>33.28</v>
      </c>
      <c r="J110" s="32">
        <f t="shared" si="5"/>
        <v>61.68</v>
      </c>
      <c r="K110" s="29">
        <v>8</v>
      </c>
      <c r="L110" s="29" t="s">
        <v>23</v>
      </c>
      <c r="M110" s="33"/>
    </row>
    <row r="111" s="3" customFormat="1" ht="45" customHeight="1" spans="1:13">
      <c r="A111" s="44"/>
      <c r="B111" s="45"/>
      <c r="C111" s="46"/>
      <c r="D111" s="47" t="s">
        <v>254</v>
      </c>
      <c r="E111" s="64" t="s">
        <v>255</v>
      </c>
      <c r="F111" s="54">
        <v>137</v>
      </c>
      <c r="G111" s="51">
        <f t="shared" si="8"/>
        <v>27.4</v>
      </c>
      <c r="H111" s="50">
        <v>84.78</v>
      </c>
      <c r="I111" s="51">
        <f t="shared" si="9"/>
        <v>33.91</v>
      </c>
      <c r="J111" s="51">
        <f t="shared" si="5"/>
        <v>61.31</v>
      </c>
      <c r="K111" s="46">
        <v>9</v>
      </c>
      <c r="L111" s="46" t="s">
        <v>23</v>
      </c>
      <c r="M111" s="52"/>
    </row>
    <row r="112" s="3" customFormat="1" ht="69" customHeight="1" spans="1:13">
      <c r="A112" s="62" t="s">
        <v>256</v>
      </c>
      <c r="B112" s="19" t="s">
        <v>50</v>
      </c>
      <c r="C112" s="20">
        <v>1</v>
      </c>
      <c r="D112" s="21" t="s">
        <v>257</v>
      </c>
      <c r="E112" s="21" t="s">
        <v>258</v>
      </c>
      <c r="F112" s="22">
        <v>140.5</v>
      </c>
      <c r="G112" s="23">
        <f t="shared" si="8"/>
        <v>28.1</v>
      </c>
      <c r="H112" s="42">
        <v>84.64</v>
      </c>
      <c r="I112" s="23">
        <f t="shared" si="9"/>
        <v>33.86</v>
      </c>
      <c r="J112" s="23">
        <f t="shared" si="5"/>
        <v>61.96</v>
      </c>
      <c r="K112" s="20">
        <v>1</v>
      </c>
      <c r="L112" s="24" t="s">
        <v>20</v>
      </c>
      <c r="M112" s="25"/>
    </row>
    <row r="113" s="3" customFormat="1" ht="69" customHeight="1" spans="1:13">
      <c r="A113" s="27"/>
      <c r="B113" s="28"/>
      <c r="C113" s="29"/>
      <c r="D113" s="30" t="s">
        <v>259</v>
      </c>
      <c r="E113" s="30" t="s">
        <v>260</v>
      </c>
      <c r="F113" s="31">
        <v>140</v>
      </c>
      <c r="G113" s="32">
        <f t="shared" si="8"/>
        <v>28</v>
      </c>
      <c r="H113" s="43">
        <v>84.3</v>
      </c>
      <c r="I113" s="32">
        <f t="shared" si="9"/>
        <v>33.72</v>
      </c>
      <c r="J113" s="32">
        <f t="shared" si="5"/>
        <v>61.72</v>
      </c>
      <c r="K113" s="29">
        <v>2</v>
      </c>
      <c r="L113" s="29" t="s">
        <v>23</v>
      </c>
      <c r="M113" s="33"/>
    </row>
    <row r="114" s="3" customFormat="1" ht="69" customHeight="1" spans="1:13">
      <c r="A114" s="44"/>
      <c r="B114" s="45"/>
      <c r="C114" s="46"/>
      <c r="D114" s="47" t="s">
        <v>261</v>
      </c>
      <c r="E114" s="47" t="s">
        <v>262</v>
      </c>
      <c r="F114" s="48">
        <v>134.5</v>
      </c>
      <c r="G114" s="51">
        <f t="shared" si="8"/>
        <v>26.9</v>
      </c>
      <c r="H114" s="50">
        <v>84.82</v>
      </c>
      <c r="I114" s="51">
        <f t="shared" si="9"/>
        <v>33.93</v>
      </c>
      <c r="J114" s="51">
        <f t="shared" si="5"/>
        <v>60.83</v>
      </c>
      <c r="K114" s="46">
        <v>3</v>
      </c>
      <c r="L114" s="46" t="s">
        <v>23</v>
      </c>
      <c r="M114" s="52"/>
    </row>
    <row r="115" s="3" customFormat="1" ht="45" customHeight="1" spans="1:13">
      <c r="A115" s="62" t="s">
        <v>263</v>
      </c>
      <c r="B115" s="19" t="s">
        <v>90</v>
      </c>
      <c r="C115" s="20">
        <v>3</v>
      </c>
      <c r="D115" s="21" t="s">
        <v>264</v>
      </c>
      <c r="E115" s="21" t="s">
        <v>265</v>
      </c>
      <c r="F115" s="22">
        <v>188.5</v>
      </c>
      <c r="G115" s="23">
        <f t="shared" si="8"/>
        <v>37.7</v>
      </c>
      <c r="H115" s="42">
        <v>85.06</v>
      </c>
      <c r="I115" s="23">
        <f t="shared" si="9"/>
        <v>34.02</v>
      </c>
      <c r="J115" s="23">
        <f t="shared" si="5"/>
        <v>71.72</v>
      </c>
      <c r="K115" s="20">
        <v>1</v>
      </c>
      <c r="L115" s="24" t="s">
        <v>20</v>
      </c>
      <c r="M115" s="25"/>
    </row>
    <row r="116" s="3" customFormat="1" ht="45" customHeight="1" spans="1:13">
      <c r="A116" s="27"/>
      <c r="B116" s="28"/>
      <c r="C116" s="29"/>
      <c r="D116" s="30" t="s">
        <v>266</v>
      </c>
      <c r="E116" s="30" t="s">
        <v>267</v>
      </c>
      <c r="F116" s="31">
        <v>173</v>
      </c>
      <c r="G116" s="32">
        <f t="shared" si="8"/>
        <v>34.6</v>
      </c>
      <c r="H116" s="43">
        <v>84.66</v>
      </c>
      <c r="I116" s="32">
        <f t="shared" si="9"/>
        <v>33.86</v>
      </c>
      <c r="J116" s="32">
        <f t="shared" si="5"/>
        <v>68.46</v>
      </c>
      <c r="K116" s="29">
        <v>2</v>
      </c>
      <c r="L116" s="53" t="s">
        <v>20</v>
      </c>
      <c r="M116" s="33"/>
    </row>
    <row r="117" s="3" customFormat="1" ht="45" customHeight="1" spans="1:13">
      <c r="A117" s="27"/>
      <c r="B117" s="28"/>
      <c r="C117" s="29"/>
      <c r="D117" s="30" t="s">
        <v>268</v>
      </c>
      <c r="E117" s="30" t="s">
        <v>269</v>
      </c>
      <c r="F117" s="31">
        <v>158</v>
      </c>
      <c r="G117" s="32">
        <f t="shared" si="8"/>
        <v>31.6</v>
      </c>
      <c r="H117" s="43">
        <v>84.56</v>
      </c>
      <c r="I117" s="32">
        <f t="shared" si="9"/>
        <v>33.82</v>
      </c>
      <c r="J117" s="32">
        <f t="shared" si="5"/>
        <v>65.42</v>
      </c>
      <c r="K117" s="29">
        <v>3</v>
      </c>
      <c r="L117" s="53" t="s">
        <v>20</v>
      </c>
      <c r="M117" s="33"/>
    </row>
    <row r="118" s="3" customFormat="1" ht="45" customHeight="1" spans="1:13">
      <c r="A118" s="27"/>
      <c r="B118" s="28"/>
      <c r="C118" s="29"/>
      <c r="D118" s="30" t="s">
        <v>270</v>
      </c>
      <c r="E118" s="30" t="s">
        <v>271</v>
      </c>
      <c r="F118" s="31">
        <v>151.5</v>
      </c>
      <c r="G118" s="32">
        <f t="shared" si="8"/>
        <v>30.3</v>
      </c>
      <c r="H118" s="43">
        <v>85.64</v>
      </c>
      <c r="I118" s="32">
        <f t="shared" si="9"/>
        <v>34.26</v>
      </c>
      <c r="J118" s="32">
        <f t="shared" si="5"/>
        <v>64.56</v>
      </c>
      <c r="K118" s="29">
        <v>4</v>
      </c>
      <c r="L118" s="29" t="s">
        <v>23</v>
      </c>
      <c r="M118" s="33"/>
    </row>
    <row r="119" s="3" customFormat="1" ht="45" customHeight="1" spans="1:13">
      <c r="A119" s="27"/>
      <c r="B119" s="28"/>
      <c r="C119" s="29"/>
      <c r="D119" s="30" t="s">
        <v>272</v>
      </c>
      <c r="E119" s="30" t="s">
        <v>273</v>
      </c>
      <c r="F119" s="31">
        <v>153.5</v>
      </c>
      <c r="G119" s="32">
        <f t="shared" si="8"/>
        <v>30.7</v>
      </c>
      <c r="H119" s="43">
        <v>83.3</v>
      </c>
      <c r="I119" s="32">
        <f t="shared" si="9"/>
        <v>33.32</v>
      </c>
      <c r="J119" s="32">
        <f t="shared" si="5"/>
        <v>64.02</v>
      </c>
      <c r="K119" s="29">
        <v>5</v>
      </c>
      <c r="L119" s="29" t="s">
        <v>23</v>
      </c>
      <c r="M119" s="33"/>
    </row>
    <row r="120" s="3" customFormat="1" ht="45" customHeight="1" spans="1:13">
      <c r="A120" s="27"/>
      <c r="B120" s="28"/>
      <c r="C120" s="29"/>
      <c r="D120" s="30" t="s">
        <v>274</v>
      </c>
      <c r="E120" s="30" t="s">
        <v>275</v>
      </c>
      <c r="F120" s="31">
        <v>148</v>
      </c>
      <c r="G120" s="32">
        <f t="shared" si="8"/>
        <v>29.6</v>
      </c>
      <c r="H120" s="43">
        <v>84.38</v>
      </c>
      <c r="I120" s="32">
        <f t="shared" si="9"/>
        <v>33.75</v>
      </c>
      <c r="J120" s="32">
        <f t="shared" si="5"/>
        <v>63.35</v>
      </c>
      <c r="K120" s="29">
        <v>6</v>
      </c>
      <c r="L120" s="29" t="s">
        <v>23</v>
      </c>
      <c r="M120" s="33"/>
    </row>
    <row r="121" s="3" customFormat="1" ht="45" customHeight="1" spans="1:13">
      <c r="A121" s="27"/>
      <c r="B121" s="28"/>
      <c r="C121" s="29"/>
      <c r="D121" s="30" t="s">
        <v>276</v>
      </c>
      <c r="E121" s="30" t="s">
        <v>277</v>
      </c>
      <c r="F121" s="31">
        <v>147.5</v>
      </c>
      <c r="G121" s="32">
        <f t="shared" si="8"/>
        <v>29.5</v>
      </c>
      <c r="H121" s="43">
        <v>84.46</v>
      </c>
      <c r="I121" s="32">
        <f t="shared" si="9"/>
        <v>33.78</v>
      </c>
      <c r="J121" s="32">
        <f t="shared" si="5"/>
        <v>63.28</v>
      </c>
      <c r="K121" s="29">
        <v>7</v>
      </c>
      <c r="L121" s="29" t="s">
        <v>23</v>
      </c>
      <c r="M121" s="33"/>
    </row>
    <row r="122" s="3" customFormat="1" ht="45" customHeight="1" spans="1:13">
      <c r="A122" s="27"/>
      <c r="B122" s="28"/>
      <c r="C122" s="29"/>
      <c r="D122" s="30" t="s">
        <v>278</v>
      </c>
      <c r="E122" s="30" t="s">
        <v>279</v>
      </c>
      <c r="F122" s="31">
        <v>149</v>
      </c>
      <c r="G122" s="32">
        <f t="shared" si="8"/>
        <v>29.8</v>
      </c>
      <c r="H122" s="43">
        <v>82.56</v>
      </c>
      <c r="I122" s="32">
        <f t="shared" si="9"/>
        <v>33.02</v>
      </c>
      <c r="J122" s="32">
        <f t="shared" si="5"/>
        <v>62.82</v>
      </c>
      <c r="K122" s="29">
        <v>8</v>
      </c>
      <c r="L122" s="29" t="s">
        <v>23</v>
      </c>
      <c r="M122" s="33"/>
    </row>
    <row r="123" s="3" customFormat="1" ht="45" customHeight="1" spans="1:13">
      <c r="A123" s="34"/>
      <c r="B123" s="35"/>
      <c r="C123" s="36"/>
      <c r="D123" s="37" t="s">
        <v>280</v>
      </c>
      <c r="E123" s="37" t="s">
        <v>281</v>
      </c>
      <c r="F123" s="38">
        <v>149</v>
      </c>
      <c r="G123" s="40">
        <f t="shared" si="8"/>
        <v>29.8</v>
      </c>
      <c r="H123" s="60">
        <v>82.44</v>
      </c>
      <c r="I123" s="40">
        <f t="shared" si="9"/>
        <v>32.98</v>
      </c>
      <c r="J123" s="40">
        <f t="shared" si="5"/>
        <v>62.78</v>
      </c>
      <c r="K123" s="36">
        <v>9</v>
      </c>
      <c r="L123" s="36" t="s">
        <v>23</v>
      </c>
      <c r="M123" s="41"/>
    </row>
    <row r="124" ht="54" customHeight="1" spans="1:13">
      <c r="A124" s="61" t="s">
        <v>282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</row>
  </sheetData>
  <mergeCells count="60">
    <mergeCell ref="A1:M1"/>
    <mergeCell ref="A2:E2"/>
    <mergeCell ref="F2:M2"/>
    <mergeCell ref="A124:M124"/>
    <mergeCell ref="A4:A6"/>
    <mergeCell ref="A7:A9"/>
    <mergeCell ref="A10:A15"/>
    <mergeCell ref="A16:A27"/>
    <mergeCell ref="A28:A33"/>
    <mergeCell ref="A34:A42"/>
    <mergeCell ref="A43:A45"/>
    <mergeCell ref="A46:A51"/>
    <mergeCell ref="A52:A66"/>
    <mergeCell ref="A67:A75"/>
    <mergeCell ref="A76:A78"/>
    <mergeCell ref="A79:A81"/>
    <mergeCell ref="A82:A84"/>
    <mergeCell ref="A85:A96"/>
    <mergeCell ref="A97:A102"/>
    <mergeCell ref="A103:A111"/>
    <mergeCell ref="A112:A114"/>
    <mergeCell ref="A115:A123"/>
    <mergeCell ref="B4:B6"/>
    <mergeCell ref="B7:B9"/>
    <mergeCell ref="B10:B15"/>
    <mergeCell ref="B16:B27"/>
    <mergeCell ref="B28:B33"/>
    <mergeCell ref="B34:B42"/>
    <mergeCell ref="B43:B45"/>
    <mergeCell ref="B46:B51"/>
    <mergeCell ref="B52:B66"/>
    <mergeCell ref="B67:B75"/>
    <mergeCell ref="B76:B78"/>
    <mergeCell ref="B79:B81"/>
    <mergeCell ref="B82:B84"/>
    <mergeCell ref="B85:B96"/>
    <mergeCell ref="B97:B102"/>
    <mergeCell ref="B103:B111"/>
    <mergeCell ref="B112:B114"/>
    <mergeCell ref="B115:B123"/>
    <mergeCell ref="C4:C6"/>
    <mergeCell ref="C7:C9"/>
    <mergeCell ref="C10:C15"/>
    <mergeCell ref="C16:C27"/>
    <mergeCell ref="C28:C33"/>
    <mergeCell ref="C34:C42"/>
    <mergeCell ref="C43:C45"/>
    <mergeCell ref="C46:C51"/>
    <mergeCell ref="C52:C66"/>
    <mergeCell ref="C67:C75"/>
    <mergeCell ref="C76:C78"/>
    <mergeCell ref="C79:C81"/>
    <mergeCell ref="C82:C84"/>
    <mergeCell ref="C85:C96"/>
    <mergeCell ref="C97:C102"/>
    <mergeCell ref="C103:C111"/>
    <mergeCell ref="C112:C114"/>
    <mergeCell ref="C115:C123"/>
    <mergeCell ref="M59:M60"/>
    <mergeCell ref="M63:M64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总成绩统计表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尚尉</dc:creator>
  <cp:lastModifiedBy>尚尉</cp:lastModifiedBy>
  <dcterms:created xsi:type="dcterms:W3CDTF">2024-05-20T02:03:00Z</dcterms:created>
  <dcterms:modified xsi:type="dcterms:W3CDTF">2026-06-14T13:19:03Z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9E7DE2249DA34256AFF23B325612CD9D_13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